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<sst xmlns="http://schemas.openxmlformats.org/spreadsheetml/2006/main" count="650" uniqueCount="87">
  <si>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</si>
  <si>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</si>
  <si>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</si>
  <si>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</si>
  <si>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</si>
  <si>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</si>
  <si>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</si>
  <si>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</si>
  <si>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</si>
  <si>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</si>
  <si>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</si>
  <si>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</si>
  <si>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giorno</t>
  </si>
  <si>
    <t xml:space="preserve">marzo </t>
  </si>
  <si>
    <t xml:space="preserve">giugno </t>
  </si>
  <si>
    <t>dì</t>
  </si>
  <si>
    <t>TOTALE</t>
  </si>
  <si>
    <t>n</t>
  </si>
  <si>
    <t>GENNAIO</t>
  </si>
  <si>
    <t>FEBBRAIO</t>
  </si>
  <si>
    <t>MARZO</t>
  </si>
  <si>
    <t xml:space="preserve">APRILE </t>
  </si>
  <si>
    <t>MAGGIO</t>
  </si>
  <si>
    <t>GIUGNO</t>
  </si>
  <si>
    <t>LUGLIO</t>
  </si>
  <si>
    <t xml:space="preserve">AGOSTO </t>
  </si>
  <si>
    <t>SETTEMBRE</t>
  </si>
  <si>
    <t>OTTOBRE</t>
  </si>
  <si>
    <t>NOVEMBRE</t>
  </si>
  <si>
    <t>DICEMBRE</t>
  </si>
  <si>
    <t>Media mensile</t>
  </si>
  <si>
    <t>TAB 1</t>
  </si>
  <si>
    <t>TAB 1B</t>
  </si>
  <si>
    <t>TAB 2B</t>
  </si>
  <si>
    <t>TAB 2</t>
  </si>
  <si>
    <t>TAB 3</t>
  </si>
  <si>
    <t>TAB 3B</t>
  </si>
  <si>
    <t>TAB 4</t>
  </si>
  <si>
    <t>TAB 4B</t>
  </si>
  <si>
    <t>TAB 5</t>
  </si>
  <si>
    <t>TAB 5B</t>
  </si>
  <si>
    <t>TAB 6</t>
  </si>
  <si>
    <t>TAB 6B</t>
  </si>
  <si>
    <t>TAB 7</t>
  </si>
  <si>
    <t>TAB 7B</t>
  </si>
  <si>
    <t>TAB 8</t>
  </si>
  <si>
    <t xml:space="preserve">TAB 8B </t>
  </si>
  <si>
    <t>TAB 9</t>
  </si>
  <si>
    <t>TAB 9B</t>
  </si>
  <si>
    <t>TAB 10</t>
  </si>
  <si>
    <t>TAB 10B</t>
  </si>
  <si>
    <t>TAB 11</t>
  </si>
  <si>
    <t>TAB 11B</t>
  </si>
  <si>
    <t>TAB 12</t>
  </si>
  <si>
    <t>TAB 13</t>
  </si>
  <si>
    <t>TAB 14</t>
  </si>
  <si>
    <t>TAB 15</t>
  </si>
  <si>
    <t>TAB 16</t>
  </si>
  <si>
    <t>GRAF 1</t>
  </si>
  <si>
    <t>GRAF 2</t>
  </si>
  <si>
    <t>GRAF 3</t>
  </si>
  <si>
    <t>GRAF 4</t>
  </si>
  <si>
    <t>GRAF 5</t>
  </si>
  <si>
    <t>GRAF 6</t>
  </si>
  <si>
    <t>GRAF 7</t>
  </si>
  <si>
    <t>GRAF 8</t>
  </si>
  <si>
    <t>GRAF 9</t>
  </si>
  <si>
    <t>GRAF 10</t>
  </si>
  <si>
    <t>GRAF 11</t>
  </si>
  <si>
    <t>Y</t>
  </si>
  <si>
    <t>=My</t>
  </si>
  <si>
    <t>X</t>
  </si>
  <si>
    <t>=Mx</t>
  </si>
  <si>
    <t>(x-Mx)²</t>
  </si>
  <si>
    <t>y'=y-My</t>
  </si>
  <si>
    <t>x'=x-Mx</t>
  </si>
  <si>
    <t>(x')*(y')</t>
  </si>
  <si>
    <t>m=</t>
  </si>
  <si>
    <t>q=</t>
  </si>
  <si>
    <t>=mX+q</t>
  </si>
  <si>
    <r>
      <t>Y</t>
    </r>
    <r>
      <rPr>
        <sz val="10"/>
        <rFont val="Arial"/>
        <family val="0"/>
      </rPr>
      <t>' =</t>
    </r>
  </si>
  <si>
    <r>
      <t>X</t>
    </r>
    <r>
      <rPr>
        <sz val="10"/>
        <rFont val="Arial"/>
        <family val="2"/>
      </rPr>
      <t>=</t>
    </r>
    <r>
      <rPr>
        <b/>
        <sz val="10"/>
        <rFont val="Arial"/>
        <family val="2"/>
      </rPr>
      <t xml:space="preserve"> </t>
    </r>
  </si>
  <si>
    <t>APRILE</t>
  </si>
  <si>
    <t>Y=</t>
  </si>
  <si>
    <t>AGOSTO</t>
  </si>
  <si>
    <r>
      <t>=</t>
    </r>
    <r>
      <rPr>
        <sz val="10"/>
        <color indexed="10"/>
        <rFont val="Times New Roman"/>
        <family val="1"/>
      </rPr>
      <t>Σ</t>
    </r>
  </si>
  <si>
    <t>ANNO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</si>
</sst>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24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8.25"/>
      <name val="Arial"/>
      <family val="0"/>
    </font>
    <font>
      <sz val="8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Times New Roman"/>
      <family val="1"/>
    </font>
    <font>
      <b/>
      <sz val="15"/>
      <name val="Arial"/>
      <family val="0"/>
    </font>
    <font>
      <b/>
      <sz val="12"/>
      <name val="Arial"/>
      <family val="0"/>
    </font>
    <font>
      <b/>
      <sz val="15.25"/>
      <name val="Arial"/>
      <family val="0"/>
    </font>
    <font>
      <b/>
      <sz val="16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0"/>
    </font>
    <font>
      <b/>
      <sz val="21"/>
      <name val="Arial"/>
      <family val="0"/>
    </font>
    <font>
      <b/>
      <sz val="17.5"/>
      <name val="Arial"/>
      <family val="0"/>
    </font>
    <font>
      <sz val="17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 quotePrefix="1">
      <alignment/>
    </xf>
    <xf numFmtId="0" fontId="0" fillId="0" borderId="4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5" xfId="0" applyFont="1" applyBorder="1" applyAlignment="1" quotePrefix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1" fontId="0" fillId="0" borderId="2" xfId="0" applyNumberFormat="1" applyBorder="1" applyAlignment="1">
      <alignment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Border="1" applyAlignment="1" quotePrefix="1">
      <alignment/>
    </xf>
    <xf numFmtId="164" fontId="0" fillId="0" borderId="0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1" fillId="0" borderId="4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0" fillId="0" borderId="21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11" fillId="0" borderId="0" xfId="0" applyFont="1" applyAlignment="1">
      <alignment horizontal="right"/>
    </xf>
    <xf numFmtId="0" fontId="4" fillId="0" borderId="20" xfId="0" applyFont="1" applyBorder="1" applyAlignment="1">
      <alignment horizontal="center"/>
    </xf>
    <xf numFmtId="1" fontId="0" fillId="0" borderId="1" xfId="0" applyNumberFormat="1" applyBorder="1" applyAlignment="1">
      <alignment/>
    </xf>
    <xf numFmtId="0" fontId="11" fillId="0" borderId="0" xfId="0" applyFont="1" applyAlignment="1">
      <alignment horizontal="right"/>
    </xf>
    <xf numFmtId="0" fontId="1" fillId="0" borderId="16" xfId="0" applyFont="1" applyBorder="1" applyAlignment="1" quotePrefix="1">
      <alignment/>
    </xf>
    <xf numFmtId="0" fontId="19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16" xfId="0" applyNumberFormat="1" applyBorder="1" applyAlignment="1">
      <alignment/>
    </xf>
    <xf numFmtId="0" fontId="4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4" fillId="3" borderId="25" xfId="0" applyFont="1" applyFill="1" applyBorder="1" applyAlignment="1">
      <alignment horizontal="right"/>
    </xf>
    <xf numFmtId="164" fontId="0" fillId="3" borderId="25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6" xfId="0" applyFill="1" applyBorder="1" applyAlignment="1">
      <alignment/>
    </xf>
    <xf numFmtId="164" fontId="0" fillId="3" borderId="2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Foglio1!$P$37:$P$48</c:f>
              <c:strCache/>
            </c:strRef>
          </c:cat>
          <c:val>
            <c:numRef>
              <c:f>Foglio1!$Q$37:$Q$48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6876420"/>
        <c:axId val="63452325"/>
      </c:barChart>
      <c:catAx>
        <c:axId val="36876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52325"/>
        <c:crosses val="autoZero"/>
        <c:auto val="1"/>
        <c:lblOffset val="100"/>
        <c:noMultiLvlLbl val="0"/>
      </c:catAx>
      <c:valAx>
        <c:axId val="63452325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76420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Foglio1!$P$355:$P$366</c:f>
              <c:strCache/>
            </c:strRef>
          </c:cat>
          <c:val>
            <c:numRef>
              <c:f>Foglio1!$Q$355:$Q$366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993886"/>
        <c:axId val="17944975"/>
      </c:barChart>
      <c:catAx>
        <c:axId val="1993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44975"/>
        <c:crosses val="autoZero"/>
        <c:auto val="1"/>
        <c:lblOffset val="100"/>
        <c:noMultiLvlLbl val="0"/>
      </c:catAx>
      <c:valAx>
        <c:axId val="17944975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3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GENNAIO</a:t>
            </a:r>
          </a:p>
        </c:rich>
      </c:tx>
      <c:layout>
        <c:manualLayout>
          <c:xMode val="factor"/>
          <c:yMode val="factor"/>
          <c:x val="0.006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2125"/>
          <c:w val="0.80625"/>
          <c:h val="0.808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Foglio1!$E$556:$S$556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Foglio1!$E$557:$S$557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Foglio1!$E$556:$S$556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Foglio1!$E$558:$S$558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27287048"/>
        <c:axId val="44256841"/>
      </c:scatterChart>
      <c:valAx>
        <c:axId val="27287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56841"/>
        <c:crosses val="autoZero"/>
        <c:crossBetween val="midCat"/>
        <c:dispUnits/>
      </c:valAx>
      <c:valAx>
        <c:axId val="44256841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870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FEBBRAIO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Foglio1!$E$576:$S$576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Foglio1!$E$577:$S$577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Foglio1!$E$576:$S$576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Foglio1!$E$578:$S$578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62767250"/>
        <c:axId val="28034339"/>
      </c:scatterChart>
      <c:valAx>
        <c:axId val="62767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34339"/>
        <c:crosses val="autoZero"/>
        <c:crossBetween val="midCat"/>
        <c:dispUnits/>
      </c:valAx>
      <c:valAx>
        <c:axId val="28034339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672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MARZO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1775"/>
          <c:w val="0.934"/>
          <c:h val="0.745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Foglio1!$E$596:$R$596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Foglio1!$E$597:$R$597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Foglio1!$E$596:$R$596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Foglio1!$E$598:$R$598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50982460"/>
        <c:axId val="56188957"/>
      </c:scatterChart>
      <c:valAx>
        <c:axId val="50982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88957"/>
        <c:crosses val="autoZero"/>
        <c:crossBetween val="midCat"/>
        <c:dispUnits/>
      </c:valAx>
      <c:valAx>
        <c:axId val="56188957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824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APRILE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Foglio1!$E$617:$R$617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Foglio1!$E$618:$R$618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Foglio1!$E$617:$R$617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Foglio1!$E$619:$R$619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35938566"/>
        <c:axId val="55011639"/>
      </c:scatterChart>
      <c:valAx>
        <c:axId val="35938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11639"/>
        <c:crosses val="autoZero"/>
        <c:crossBetween val="midCat"/>
        <c:dispUnits/>
      </c:valAx>
      <c:valAx>
        <c:axId val="55011639"/>
        <c:scaling>
          <c:orientation val="minMax"/>
          <c:max val="8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385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MAGGIO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1875"/>
          <c:w val="0.93475"/>
          <c:h val="0.813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Foglio1!$E$638:$O$638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Foglio1!$E$639:$O$639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Foglio1!$E$638:$O$638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Foglio1!$E$640:$O$640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25342704"/>
        <c:axId val="26757745"/>
      </c:scatterChart>
      <c:valAx>
        <c:axId val="25342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57745"/>
        <c:crosses val="autoZero"/>
        <c:crossBetween val="midCat"/>
        <c:dispUnits/>
      </c:valAx>
      <c:valAx>
        <c:axId val="26757745"/>
        <c:scaling>
          <c:orientation val="minMax"/>
          <c:max val="8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427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GIUGNO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Foglio1!$E$659:$O$659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Foglio1!$E$660:$O$660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Foglio1!$E$659:$O$659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Foglio1!$E$661:$O$661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39493114"/>
        <c:axId val="19893707"/>
      </c:scatterChart>
      <c:valAx>
        <c:axId val="39493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93707"/>
        <c:crosses val="autoZero"/>
        <c:crossBetween val="midCat"/>
        <c:dispUnits/>
      </c:valAx>
      <c:valAx>
        <c:axId val="19893707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931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LUGLIO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Foglio1!$E$680:$O$680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Foglio1!$E$681:$O$681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Foglio1!$E$680:$O$680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Foglio1!$E$682:$O$682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44825636"/>
        <c:axId val="777541"/>
      </c:scatterChart>
      <c:valAx>
        <c:axId val="4482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7541"/>
        <c:crosses val="autoZero"/>
        <c:crossBetween val="midCat"/>
        <c:dispUnits/>
      </c:valAx>
      <c:valAx>
        <c:axId val="777541"/>
        <c:scaling>
          <c:orientation val="minMax"/>
          <c:max val="8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256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AGOSTO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Foglio1!$E$701:$O$701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Foglio1!$E$702:$O$702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Foglio1!$E$701:$O$701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Foglio1!$E$703:$O$703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6997870"/>
        <c:axId val="62980831"/>
      </c:scatterChart>
      <c:valAx>
        <c:axId val="6997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80831"/>
        <c:crosses val="autoZero"/>
        <c:crossBetween val="midCat"/>
        <c:dispUnits/>
      </c:valAx>
      <c:valAx>
        <c:axId val="62980831"/>
        <c:scaling>
          <c:orientation val="minMax"/>
          <c:max val="8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978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SETTEMBRE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755"/>
          <c:w val="0.93425"/>
          <c:h val="0.824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Foglio1!$E$722:$O$722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Foglio1!$E$723:$O$723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Foglio1!$E$722:$O$722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Foglio1!$E$724:$O$724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29956568"/>
        <c:axId val="1173657"/>
      </c:scatterChart>
      <c:valAx>
        <c:axId val="29956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3657"/>
        <c:crosses val="autoZero"/>
        <c:crossBetween val="midCat"/>
        <c:dispUnits/>
      </c:valAx>
      <c:valAx>
        <c:axId val="1173657"/>
        <c:scaling>
          <c:orientation val="minMax"/>
          <c:max val="8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565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145"/>
          <c:w val="0.918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Foglio1!$P$71:$P$82</c:f>
              <c:strCache/>
            </c:strRef>
          </c:cat>
          <c:val>
            <c:numRef>
              <c:f>Foglio1!$Q$71:$Q$82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4200014"/>
        <c:axId val="39364671"/>
      </c:barChart>
      <c:catAx>
        <c:axId val="34200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64671"/>
        <c:crosses val="autoZero"/>
        <c:auto val="1"/>
        <c:lblOffset val="100"/>
        <c:noMultiLvlLbl val="0"/>
      </c:catAx>
      <c:valAx>
        <c:axId val="39364671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000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OTTOBRE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Foglio1!$E$743:$O$743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Foglio1!$E$744:$O$744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Foglio1!$E$743:$O$743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Foglio1!$E$745:$O$745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10562914"/>
        <c:axId val="27957363"/>
      </c:scatterChart>
      <c:valAx>
        <c:axId val="10562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57363"/>
        <c:crosses val="autoZero"/>
        <c:crossBetween val="midCat"/>
        <c:dispUnits/>
      </c:valAx>
      <c:valAx>
        <c:axId val="27957363"/>
        <c:scaling>
          <c:orientation val="minMax"/>
          <c:max val="8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629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NOVEMBRE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Foglio1!$E$764:$S$764</c:f>
              <c:numCache/>
            </c:numRef>
          </c:xVal>
          <c:yVal>
            <c:numRef>
              <c:f>Foglio1!$E$765:$S$765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Foglio1!$E$764:$S$764</c:f>
              <c:numCache/>
            </c:numRef>
          </c:xVal>
          <c:yVal>
            <c:numRef>
              <c:f>Foglio1!$E$766:$S$766</c:f>
              <c:numCache/>
            </c:numRef>
          </c:yVal>
          <c:smooth val="1"/>
        </c:ser>
        <c:axId val="50289676"/>
        <c:axId val="49953901"/>
      </c:scatterChart>
      <c:valAx>
        <c:axId val="50289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53901"/>
        <c:crosses val="autoZero"/>
        <c:crossBetween val="midCat"/>
        <c:dispUnits/>
      </c:valAx>
      <c:valAx>
        <c:axId val="49953901"/>
        <c:scaling>
          <c:orientation val="minMax"/>
          <c:max val="8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896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DICEMBRE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9475"/>
          <c:w val="0.919"/>
          <c:h val="0.798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Foglio1!$E$785:$S$785</c:f>
              <c:numCache/>
            </c:numRef>
          </c:xVal>
          <c:yVal>
            <c:numRef>
              <c:f>Foglio1!$E$786:$S$786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Foglio1!$E$785:$S$785</c:f>
              <c:numCache/>
            </c:numRef>
          </c:xVal>
          <c:yVal>
            <c:numRef>
              <c:f>Foglio1!$E$787:$S$787</c:f>
              <c:numCache/>
            </c:numRef>
          </c:yVal>
          <c:smooth val="1"/>
        </c:ser>
        <c:axId val="46931926"/>
        <c:axId val="19734151"/>
      </c:scatterChart>
      <c:valAx>
        <c:axId val="46931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34151"/>
        <c:crosses val="autoZero"/>
        <c:crossBetween val="midCat"/>
        <c:dispUnits/>
      </c:valAx>
      <c:valAx>
        <c:axId val="19734151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319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"/>
                <a:ea typeface="Arial"/>
                <a:cs typeface="Arial"/>
              </a:rPr>
              <a:t>TENDENZA  NEL  PERIODO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Foglio1!$E$807:$O$807</c:f>
              <c:numCache/>
            </c:numRef>
          </c:xVal>
          <c:yVal>
            <c:numRef>
              <c:f>Foglio1!$E$808:$O$808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Foglio1!$E$807:$O$807</c:f>
              <c:numCache/>
            </c:numRef>
          </c:xVal>
          <c:yVal>
            <c:numRef>
              <c:f>Foglio1!$E$809:$O$809</c:f>
              <c:numCache/>
            </c:numRef>
          </c:yVal>
          <c:smooth val="0"/>
        </c:ser>
        <c:axId val="43389632"/>
        <c:axId val="54962369"/>
      </c:scatterChart>
      <c:valAx>
        <c:axId val="43389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62369"/>
        <c:crosses val="autoZero"/>
        <c:crossBetween val="midCat"/>
        <c:dispUnits/>
      </c:valAx>
      <c:valAx>
        <c:axId val="54962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896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2012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Foglio1!$P$3:$P$14</c:f>
              <c:strCache/>
            </c:strRef>
          </c:cat>
          <c:val>
            <c:numRef>
              <c:f>Foglio1!$Q$3:$Q$14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4899274"/>
        <c:axId val="22766875"/>
      </c:barChart>
      <c:catAx>
        <c:axId val="24899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66875"/>
        <c:crosses val="autoZero"/>
        <c:auto val="1"/>
        <c:lblOffset val="100"/>
        <c:noMultiLvlLbl val="0"/>
      </c:catAx>
      <c:valAx>
        <c:axId val="22766875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9927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Foglio1!$P$105:$P$116</c:f>
              <c:strCache/>
            </c:strRef>
          </c:cat>
          <c:val>
            <c:numRef>
              <c:f>Foglio1!$Q$105:$Q$116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8737720"/>
        <c:axId val="34421753"/>
      </c:barChart>
      <c:catAx>
        <c:axId val="18737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21753"/>
        <c:crosses val="autoZero"/>
        <c:auto val="1"/>
        <c:lblOffset val="100"/>
        <c:noMultiLvlLbl val="0"/>
      </c:catAx>
      <c:valAx>
        <c:axId val="34421753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37720"/>
        <c:crossesAt val="1"/>
        <c:crossBetween val="between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2008</a:t>
            </a:r>
          </a:p>
        </c:rich>
      </c:tx>
      <c:layout>
        <c:manualLayout>
          <c:xMode val="factor"/>
          <c:yMode val="factor"/>
          <c:x val="-0.001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165"/>
          <c:w val="0.81825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Foglio1!$P$139:$P$150</c:f>
              <c:strCache/>
            </c:strRef>
          </c:cat>
          <c:val>
            <c:numRef>
              <c:f>Foglio1!$Q$139:$Q$150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1360322"/>
        <c:axId val="36698579"/>
      </c:barChart>
      <c:catAx>
        <c:axId val="41360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98579"/>
        <c:crosses val="autoZero"/>
        <c:auto val="1"/>
        <c:lblOffset val="100"/>
        <c:noMultiLvlLbl val="0"/>
      </c:catAx>
      <c:valAx>
        <c:axId val="36698579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60322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Foglio1!$P$175:$P$186</c:f>
              <c:strCache/>
            </c:strRef>
          </c:cat>
          <c:val>
            <c:numRef>
              <c:f>Foglio1!$Q$175:$Q$186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1851756"/>
        <c:axId val="19794893"/>
      </c:barChart>
      <c:catAx>
        <c:axId val="61851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94893"/>
        <c:crosses val="autoZero"/>
        <c:auto val="1"/>
        <c:lblOffset val="100"/>
        <c:noMultiLvlLbl val="0"/>
      </c:catAx>
      <c:valAx>
        <c:axId val="19794893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851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Foglio1!$P$211:$P$222</c:f>
              <c:strCache/>
            </c:strRef>
          </c:cat>
          <c:val>
            <c:numRef>
              <c:f>Foglio1!$Q$211:$Q$222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3936310"/>
        <c:axId val="59882471"/>
      </c:barChart>
      <c:catAx>
        <c:axId val="4393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82471"/>
        <c:crosses val="autoZero"/>
        <c:auto val="1"/>
        <c:lblOffset val="100"/>
        <c:noMultiLvlLbl val="0"/>
      </c:catAx>
      <c:valAx>
        <c:axId val="59882471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36310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Foglio1!$P$247:$P$258</c:f>
              <c:strCache/>
            </c:strRef>
          </c:cat>
          <c:val>
            <c:numRef>
              <c:f>Foglio1!$Q$247:$Q$258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071328"/>
        <c:axId val="18641953"/>
      </c:barChart>
      <c:catAx>
        <c:axId val="2071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41953"/>
        <c:crosses val="autoZero"/>
        <c:auto val="1"/>
        <c:lblOffset val="100"/>
        <c:noMultiLvlLbl val="0"/>
      </c:catAx>
      <c:valAx>
        <c:axId val="18641953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1328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Foglio1!$P$284:$P$295</c:f>
              <c:strCache/>
            </c:strRef>
          </c:cat>
          <c:val>
            <c:numRef>
              <c:f>Foglio1!$Q$284:$Q$295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3559850"/>
        <c:axId val="33603195"/>
      </c:barChart>
      <c:catAx>
        <c:axId val="33559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03195"/>
        <c:crosses val="autoZero"/>
        <c:auto val="1"/>
        <c:lblOffset val="100"/>
        <c:noMultiLvlLbl val="0"/>
      </c:catAx>
      <c:valAx>
        <c:axId val="33603195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59850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Foglio1!$P$320:$P$331</c:f>
              <c:strCache/>
            </c:strRef>
          </c:cat>
          <c:val>
            <c:numRef>
              <c:f>Foglio1!$Q$320:$Q$331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3993300"/>
        <c:axId val="37504245"/>
      </c:barChart>
      <c:catAx>
        <c:axId val="3399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04245"/>
        <c:crosses val="autoZero"/>
        <c:auto val="1"/>
        <c:lblOffset val="100"/>
        <c:noMultiLvlLbl val="0"/>
      </c:catAx>
      <c:valAx>
        <c:axId val="37504245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93300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36</xdr:row>
      <xdr:rowOff>0</xdr:rowOff>
    </xdr:from>
    <xdr:to>
      <xdr:col>26</xdr:col>
      <xdr:colOff>9525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12106275" y="6153150"/>
        <a:ext cx="48768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9525</xdr:colOff>
      <xdr:row>70</xdr:row>
      <xdr:rowOff>0</xdr:rowOff>
    </xdr:from>
    <xdr:to>
      <xdr:col>26</xdr:col>
      <xdr:colOff>0</xdr:colOff>
      <xdr:row>95</xdr:row>
      <xdr:rowOff>152400</xdr:rowOff>
    </xdr:to>
    <xdr:graphicFrame>
      <xdr:nvGraphicFramePr>
        <xdr:cNvPr id="2" name="Chart 2"/>
        <xdr:cNvGraphicFramePr/>
      </xdr:nvGraphicFramePr>
      <xdr:xfrm>
        <a:off x="12106275" y="11839575"/>
        <a:ext cx="486727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19050</xdr:colOff>
      <xdr:row>103</xdr:row>
      <xdr:rowOff>142875</xdr:rowOff>
    </xdr:from>
    <xdr:to>
      <xdr:col>26</xdr:col>
      <xdr:colOff>9525</xdr:colOff>
      <xdr:row>130</xdr:row>
      <xdr:rowOff>0</xdr:rowOff>
    </xdr:to>
    <xdr:graphicFrame>
      <xdr:nvGraphicFramePr>
        <xdr:cNvPr id="3" name="Chart 3"/>
        <xdr:cNvGraphicFramePr/>
      </xdr:nvGraphicFramePr>
      <xdr:xfrm>
        <a:off x="12115800" y="17497425"/>
        <a:ext cx="4867275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590550</xdr:colOff>
      <xdr:row>137</xdr:row>
      <xdr:rowOff>161925</xdr:rowOff>
    </xdr:from>
    <xdr:to>
      <xdr:col>26</xdr:col>
      <xdr:colOff>19050</xdr:colOff>
      <xdr:row>164</xdr:row>
      <xdr:rowOff>28575</xdr:rowOff>
    </xdr:to>
    <xdr:graphicFrame>
      <xdr:nvGraphicFramePr>
        <xdr:cNvPr id="4" name="Chart 4"/>
        <xdr:cNvGraphicFramePr/>
      </xdr:nvGraphicFramePr>
      <xdr:xfrm>
        <a:off x="12077700" y="23202900"/>
        <a:ext cx="4914900" cy="4257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174</xdr:row>
      <xdr:rowOff>0</xdr:rowOff>
    </xdr:from>
    <xdr:to>
      <xdr:col>26</xdr:col>
      <xdr:colOff>0</xdr:colOff>
      <xdr:row>200</xdr:row>
      <xdr:rowOff>9525</xdr:rowOff>
    </xdr:to>
    <xdr:graphicFrame>
      <xdr:nvGraphicFramePr>
        <xdr:cNvPr id="5" name="Chart 5"/>
        <xdr:cNvGraphicFramePr/>
      </xdr:nvGraphicFramePr>
      <xdr:xfrm>
        <a:off x="12106275" y="29232225"/>
        <a:ext cx="4867275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9525</xdr:colOff>
      <xdr:row>210</xdr:row>
      <xdr:rowOff>0</xdr:rowOff>
    </xdr:from>
    <xdr:to>
      <xdr:col>26</xdr:col>
      <xdr:colOff>47625</xdr:colOff>
      <xdr:row>236</xdr:row>
      <xdr:rowOff>0</xdr:rowOff>
    </xdr:to>
    <xdr:graphicFrame>
      <xdr:nvGraphicFramePr>
        <xdr:cNvPr id="6" name="Chart 7"/>
        <xdr:cNvGraphicFramePr/>
      </xdr:nvGraphicFramePr>
      <xdr:xfrm>
        <a:off x="12106275" y="35242500"/>
        <a:ext cx="4914900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600075</xdr:colOff>
      <xdr:row>246</xdr:row>
      <xdr:rowOff>0</xdr:rowOff>
    </xdr:from>
    <xdr:to>
      <xdr:col>26</xdr:col>
      <xdr:colOff>19050</xdr:colOff>
      <xdr:row>272</xdr:row>
      <xdr:rowOff>19050</xdr:rowOff>
    </xdr:to>
    <xdr:graphicFrame>
      <xdr:nvGraphicFramePr>
        <xdr:cNvPr id="7" name="Chart 8"/>
        <xdr:cNvGraphicFramePr/>
      </xdr:nvGraphicFramePr>
      <xdr:xfrm>
        <a:off x="12087225" y="41252775"/>
        <a:ext cx="4905375" cy="4238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19050</xdr:colOff>
      <xdr:row>282</xdr:row>
      <xdr:rowOff>161925</xdr:rowOff>
    </xdr:from>
    <xdr:to>
      <xdr:col>26</xdr:col>
      <xdr:colOff>9525</xdr:colOff>
      <xdr:row>309</xdr:row>
      <xdr:rowOff>28575</xdr:rowOff>
    </xdr:to>
    <xdr:graphicFrame>
      <xdr:nvGraphicFramePr>
        <xdr:cNvPr id="8" name="Chart 9"/>
        <xdr:cNvGraphicFramePr/>
      </xdr:nvGraphicFramePr>
      <xdr:xfrm>
        <a:off x="12115800" y="47415450"/>
        <a:ext cx="4867275" cy="4257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0</xdr:colOff>
      <xdr:row>318</xdr:row>
      <xdr:rowOff>161925</xdr:rowOff>
    </xdr:from>
    <xdr:to>
      <xdr:col>26</xdr:col>
      <xdr:colOff>0</xdr:colOff>
      <xdr:row>345</xdr:row>
      <xdr:rowOff>9525</xdr:rowOff>
    </xdr:to>
    <xdr:graphicFrame>
      <xdr:nvGraphicFramePr>
        <xdr:cNvPr id="9" name="Chart 10"/>
        <xdr:cNvGraphicFramePr/>
      </xdr:nvGraphicFramePr>
      <xdr:xfrm>
        <a:off x="12096750" y="53425725"/>
        <a:ext cx="4876800" cy="4238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9525</xdr:colOff>
      <xdr:row>353</xdr:row>
      <xdr:rowOff>161925</xdr:rowOff>
    </xdr:from>
    <xdr:to>
      <xdr:col>26</xdr:col>
      <xdr:colOff>9525</xdr:colOff>
      <xdr:row>380</xdr:row>
      <xdr:rowOff>0</xdr:rowOff>
    </xdr:to>
    <xdr:graphicFrame>
      <xdr:nvGraphicFramePr>
        <xdr:cNvPr id="10" name="Chart 11"/>
        <xdr:cNvGraphicFramePr/>
      </xdr:nvGraphicFramePr>
      <xdr:xfrm>
        <a:off x="12106275" y="59274075"/>
        <a:ext cx="48768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95250</xdr:colOff>
      <xdr:row>546</xdr:row>
      <xdr:rowOff>0</xdr:rowOff>
    </xdr:from>
    <xdr:to>
      <xdr:col>32</xdr:col>
      <xdr:colOff>38100</xdr:colOff>
      <xdr:row>578</xdr:row>
      <xdr:rowOff>152400</xdr:rowOff>
    </xdr:to>
    <xdr:graphicFrame>
      <xdr:nvGraphicFramePr>
        <xdr:cNvPr id="11" name="Chart 45"/>
        <xdr:cNvGraphicFramePr/>
      </xdr:nvGraphicFramePr>
      <xdr:xfrm>
        <a:off x="13411200" y="93516450"/>
        <a:ext cx="7258050" cy="5505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33</xdr:col>
      <xdr:colOff>19050</xdr:colOff>
      <xdr:row>546</xdr:row>
      <xdr:rowOff>28575</xdr:rowOff>
    </xdr:from>
    <xdr:to>
      <xdr:col>45</xdr:col>
      <xdr:colOff>0</xdr:colOff>
      <xdr:row>578</xdr:row>
      <xdr:rowOff>152400</xdr:rowOff>
    </xdr:to>
    <xdr:graphicFrame>
      <xdr:nvGraphicFramePr>
        <xdr:cNvPr id="12" name="Chart 46"/>
        <xdr:cNvGraphicFramePr/>
      </xdr:nvGraphicFramePr>
      <xdr:xfrm>
        <a:off x="21259800" y="93545025"/>
        <a:ext cx="7296150" cy="5476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33</xdr:col>
      <xdr:colOff>38100</xdr:colOff>
      <xdr:row>586</xdr:row>
      <xdr:rowOff>0</xdr:rowOff>
    </xdr:from>
    <xdr:to>
      <xdr:col>45</xdr:col>
      <xdr:colOff>28575</xdr:colOff>
      <xdr:row>619</xdr:row>
      <xdr:rowOff>152400</xdr:rowOff>
    </xdr:to>
    <xdr:graphicFrame>
      <xdr:nvGraphicFramePr>
        <xdr:cNvPr id="13" name="Chart 47"/>
        <xdr:cNvGraphicFramePr/>
      </xdr:nvGraphicFramePr>
      <xdr:xfrm>
        <a:off x="21278850" y="100183950"/>
        <a:ext cx="7305675" cy="56673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28575</xdr:colOff>
      <xdr:row>585</xdr:row>
      <xdr:rowOff>152400</xdr:rowOff>
    </xdr:from>
    <xdr:to>
      <xdr:col>31</xdr:col>
      <xdr:colOff>600075</xdr:colOff>
      <xdr:row>620</xdr:row>
      <xdr:rowOff>0</xdr:rowOff>
    </xdr:to>
    <xdr:graphicFrame>
      <xdr:nvGraphicFramePr>
        <xdr:cNvPr id="14" name="Chart 48"/>
        <xdr:cNvGraphicFramePr/>
      </xdr:nvGraphicFramePr>
      <xdr:xfrm>
        <a:off x="13344525" y="100164900"/>
        <a:ext cx="7277100" cy="5705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142875</xdr:colOff>
      <xdr:row>627</xdr:row>
      <xdr:rowOff>152400</xdr:rowOff>
    </xdr:from>
    <xdr:to>
      <xdr:col>32</xdr:col>
      <xdr:colOff>171450</xdr:colOff>
      <xdr:row>661</xdr:row>
      <xdr:rowOff>161925</xdr:rowOff>
    </xdr:to>
    <xdr:graphicFrame>
      <xdr:nvGraphicFramePr>
        <xdr:cNvPr id="15" name="Chart 49"/>
        <xdr:cNvGraphicFramePr/>
      </xdr:nvGraphicFramePr>
      <xdr:xfrm>
        <a:off x="13458825" y="107156250"/>
        <a:ext cx="7343775" cy="5695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33</xdr:col>
      <xdr:colOff>19050</xdr:colOff>
      <xdr:row>628</xdr:row>
      <xdr:rowOff>9525</xdr:rowOff>
    </xdr:from>
    <xdr:to>
      <xdr:col>45</xdr:col>
      <xdr:colOff>28575</xdr:colOff>
      <xdr:row>661</xdr:row>
      <xdr:rowOff>161925</xdr:rowOff>
    </xdr:to>
    <xdr:graphicFrame>
      <xdr:nvGraphicFramePr>
        <xdr:cNvPr id="16" name="Chart 50"/>
        <xdr:cNvGraphicFramePr/>
      </xdr:nvGraphicFramePr>
      <xdr:xfrm>
        <a:off x="21259800" y="107184825"/>
        <a:ext cx="7324725" cy="56673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0</xdr:colOff>
      <xdr:row>669</xdr:row>
      <xdr:rowOff>161925</xdr:rowOff>
    </xdr:from>
    <xdr:to>
      <xdr:col>32</xdr:col>
      <xdr:colOff>0</xdr:colOff>
      <xdr:row>703</xdr:row>
      <xdr:rowOff>152400</xdr:rowOff>
    </xdr:to>
    <xdr:graphicFrame>
      <xdr:nvGraphicFramePr>
        <xdr:cNvPr id="17" name="Chart 51"/>
        <xdr:cNvGraphicFramePr/>
      </xdr:nvGraphicFramePr>
      <xdr:xfrm>
        <a:off x="13315950" y="114157125"/>
        <a:ext cx="7315200" cy="5676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33</xdr:col>
      <xdr:colOff>47625</xdr:colOff>
      <xdr:row>669</xdr:row>
      <xdr:rowOff>123825</xdr:rowOff>
    </xdr:from>
    <xdr:to>
      <xdr:col>45</xdr:col>
      <xdr:colOff>28575</xdr:colOff>
      <xdr:row>703</xdr:row>
      <xdr:rowOff>152400</xdr:rowOff>
    </xdr:to>
    <xdr:graphicFrame>
      <xdr:nvGraphicFramePr>
        <xdr:cNvPr id="18" name="Chart 52"/>
        <xdr:cNvGraphicFramePr/>
      </xdr:nvGraphicFramePr>
      <xdr:xfrm>
        <a:off x="21288375" y="114119025"/>
        <a:ext cx="7296150" cy="5715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381000</xdr:colOff>
      <xdr:row>711</xdr:row>
      <xdr:rowOff>152400</xdr:rowOff>
    </xdr:from>
    <xdr:to>
      <xdr:col>31</xdr:col>
      <xdr:colOff>400050</xdr:colOff>
      <xdr:row>745</xdr:row>
      <xdr:rowOff>142875</xdr:rowOff>
    </xdr:to>
    <xdr:graphicFrame>
      <xdr:nvGraphicFramePr>
        <xdr:cNvPr id="19" name="Chart 53"/>
        <xdr:cNvGraphicFramePr/>
      </xdr:nvGraphicFramePr>
      <xdr:xfrm>
        <a:off x="13087350" y="121138950"/>
        <a:ext cx="7334250" cy="5638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32</xdr:col>
      <xdr:colOff>400050</xdr:colOff>
      <xdr:row>711</xdr:row>
      <xdr:rowOff>123825</xdr:rowOff>
    </xdr:from>
    <xdr:to>
      <xdr:col>44</xdr:col>
      <xdr:colOff>409575</xdr:colOff>
      <xdr:row>745</xdr:row>
      <xdr:rowOff>161925</xdr:rowOff>
    </xdr:to>
    <xdr:graphicFrame>
      <xdr:nvGraphicFramePr>
        <xdr:cNvPr id="20" name="Chart 54"/>
        <xdr:cNvGraphicFramePr/>
      </xdr:nvGraphicFramePr>
      <xdr:xfrm>
        <a:off x="21031200" y="121110375"/>
        <a:ext cx="7324725" cy="56864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409575</xdr:colOff>
      <xdr:row>753</xdr:row>
      <xdr:rowOff>133350</xdr:rowOff>
    </xdr:from>
    <xdr:to>
      <xdr:col>32</xdr:col>
      <xdr:colOff>257175</xdr:colOff>
      <xdr:row>786</xdr:row>
      <xdr:rowOff>133350</xdr:rowOff>
    </xdr:to>
    <xdr:graphicFrame>
      <xdr:nvGraphicFramePr>
        <xdr:cNvPr id="21" name="Chart 55"/>
        <xdr:cNvGraphicFramePr/>
      </xdr:nvGraphicFramePr>
      <xdr:xfrm>
        <a:off x="13115925" y="128073150"/>
        <a:ext cx="7772400" cy="54483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32</xdr:col>
      <xdr:colOff>571500</xdr:colOff>
      <xdr:row>753</xdr:row>
      <xdr:rowOff>133350</xdr:rowOff>
    </xdr:from>
    <xdr:to>
      <xdr:col>44</xdr:col>
      <xdr:colOff>571500</xdr:colOff>
      <xdr:row>786</xdr:row>
      <xdr:rowOff>114300</xdr:rowOff>
    </xdr:to>
    <xdr:graphicFrame>
      <xdr:nvGraphicFramePr>
        <xdr:cNvPr id="22" name="Chart 56"/>
        <xdr:cNvGraphicFramePr/>
      </xdr:nvGraphicFramePr>
      <xdr:xfrm>
        <a:off x="21202650" y="128073150"/>
        <a:ext cx="7315200" cy="54292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</xdr:col>
      <xdr:colOff>790575</xdr:colOff>
      <xdr:row>809</xdr:row>
      <xdr:rowOff>28575</xdr:rowOff>
    </xdr:from>
    <xdr:to>
      <xdr:col>18</xdr:col>
      <xdr:colOff>428625</xdr:colOff>
      <xdr:row>836</xdr:row>
      <xdr:rowOff>47625</xdr:rowOff>
    </xdr:to>
    <xdr:graphicFrame>
      <xdr:nvGraphicFramePr>
        <xdr:cNvPr id="23" name="Chart 57"/>
        <xdr:cNvGraphicFramePr/>
      </xdr:nvGraphicFramePr>
      <xdr:xfrm>
        <a:off x="2371725" y="137188575"/>
        <a:ext cx="10153650" cy="43910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19050</xdr:colOff>
      <xdr:row>1</xdr:row>
      <xdr:rowOff>152400</xdr:rowOff>
    </xdr:from>
    <xdr:to>
      <xdr:col>26</xdr:col>
      <xdr:colOff>28575</xdr:colOff>
      <xdr:row>27</xdr:row>
      <xdr:rowOff>142875</xdr:rowOff>
    </xdr:to>
    <xdr:graphicFrame>
      <xdr:nvGraphicFramePr>
        <xdr:cNvPr id="24" name="Chart 61"/>
        <xdr:cNvGraphicFramePr/>
      </xdr:nvGraphicFramePr>
      <xdr:xfrm>
        <a:off x="12115800" y="447675"/>
        <a:ext cx="4886325" cy="42195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9"/>
  <sheetViews>
    <sheetView tabSelected="1" workbookViewId="0" topLeftCell="A810">
      <selection activeCell="M799" sqref="M799"/>
    </sheetView>
  </sheetViews>
  <sheetFormatPr defaultColWidth="9.140625" defaultRowHeight="12.75"/>
  <cols>
    <col min="1" max="1" width="14.57421875" style="52" customWidth="1"/>
    <col min="2" max="2" width="9.140625" style="1" customWidth="1"/>
    <col min="3" max="3" width="12.00390625" style="0" customWidth="1"/>
    <col min="4" max="4" width="10.8515625" style="0" customWidth="1"/>
    <col min="5" max="5" width="10.7109375" style="0" customWidth="1"/>
    <col min="6" max="6" width="8.8515625" style="0" customWidth="1"/>
    <col min="11" max="11" width="11.28125" style="0" customWidth="1"/>
    <col min="13" max="13" width="10.28125" style="0" customWidth="1"/>
    <col min="14" max="14" width="9.8515625" style="0" customWidth="1"/>
    <col min="16" max="16" width="10.7109375" style="0" customWidth="1"/>
    <col min="18" max="18" width="9.140625" style="1" customWidth="1"/>
  </cols>
  <sheetData>
    <row r="1" spans="1:21" ht="23.25">
      <c r="A1" s="52" t="s">
        <v>31</v>
      </c>
      <c r="B1" s="30" t="s">
        <v>15</v>
      </c>
      <c r="C1" s="2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4" t="s">
        <v>11</v>
      </c>
      <c r="O1" s="23">
        <v>2012</v>
      </c>
      <c r="U1" t="s">
        <v>58</v>
      </c>
    </row>
    <row r="2" spans="2:17" ht="13.5" thickBot="1">
      <c r="B2" s="1">
        <v>1</v>
      </c>
      <c r="C2" s="5"/>
      <c r="D2" s="6">
        <v>3</v>
      </c>
      <c r="E2" s="6"/>
      <c r="F2" s="6"/>
      <c r="G2" s="6">
        <v>1</v>
      </c>
      <c r="H2" s="6"/>
      <c r="I2" s="6"/>
      <c r="J2" s="6"/>
      <c r="K2" s="6"/>
      <c r="L2" s="6">
        <v>4</v>
      </c>
      <c r="M2" s="6">
        <v>25</v>
      </c>
      <c r="N2" s="7">
        <v>3</v>
      </c>
      <c r="Q2" t="s">
        <v>32</v>
      </c>
    </row>
    <row r="3" spans="2:17" ht="12.75">
      <c r="B3" s="1">
        <f>B2+1</f>
        <v>2</v>
      </c>
      <c r="C3" s="5">
        <v>12</v>
      </c>
      <c r="D3" s="6"/>
      <c r="E3" s="6"/>
      <c r="F3" s="6"/>
      <c r="G3" s="6"/>
      <c r="H3" s="6"/>
      <c r="I3" s="6">
        <v>15</v>
      </c>
      <c r="J3" s="6"/>
      <c r="K3" s="6">
        <v>12</v>
      </c>
      <c r="L3" s="6"/>
      <c r="M3" s="6"/>
      <c r="N3" s="7">
        <v>5</v>
      </c>
      <c r="P3" s="24" t="s">
        <v>0</v>
      </c>
      <c r="Q3" s="25">
        <v>14</v>
      </c>
    </row>
    <row r="4" spans="2:17" ht="12.75">
      <c r="B4" s="1">
        <f aca="true" t="shared" si="0" ref="B4:B32">B3+1</f>
        <v>3</v>
      </c>
      <c r="C4" s="5"/>
      <c r="D4" s="6"/>
      <c r="E4" s="6"/>
      <c r="F4" s="6"/>
      <c r="G4" s="6"/>
      <c r="H4" s="6"/>
      <c r="I4" s="6">
        <v>7</v>
      </c>
      <c r="J4" s="6"/>
      <c r="K4" s="6"/>
      <c r="L4" s="6"/>
      <c r="M4" s="6">
        <v>5</v>
      </c>
      <c r="N4" s="7"/>
      <c r="P4" s="26" t="s">
        <v>1</v>
      </c>
      <c r="Q4" s="27">
        <v>32</v>
      </c>
    </row>
    <row r="5" spans="2:17" ht="12.75">
      <c r="B5" s="1">
        <f t="shared" si="0"/>
        <v>4</v>
      </c>
      <c r="C5" s="5"/>
      <c r="D5" s="6"/>
      <c r="E5" s="6">
        <v>13</v>
      </c>
      <c r="F5" s="6">
        <v>5</v>
      </c>
      <c r="G5" s="6"/>
      <c r="H5" s="6">
        <v>21</v>
      </c>
      <c r="I5" s="19"/>
      <c r="J5" s="19"/>
      <c r="K5" s="6">
        <v>21</v>
      </c>
      <c r="L5" s="6"/>
      <c r="M5" s="6">
        <v>33</v>
      </c>
      <c r="N5" s="7"/>
      <c r="P5" s="26" t="s">
        <v>13</v>
      </c>
      <c r="Q5" s="27">
        <v>33</v>
      </c>
    </row>
    <row r="6" spans="2:17" ht="12.75">
      <c r="B6" s="1">
        <f t="shared" si="0"/>
        <v>5</v>
      </c>
      <c r="C6" s="5">
        <v>2</v>
      </c>
      <c r="D6" s="6"/>
      <c r="E6" s="6">
        <v>9</v>
      </c>
      <c r="F6" s="19">
        <v>48</v>
      </c>
      <c r="G6" s="19">
        <v>2</v>
      </c>
      <c r="H6" s="6"/>
      <c r="I6" s="19"/>
      <c r="J6" s="19">
        <v>9</v>
      </c>
      <c r="K6" s="6"/>
      <c r="L6" s="19"/>
      <c r="M6" s="6">
        <v>12</v>
      </c>
      <c r="N6" s="7"/>
      <c r="P6" s="26" t="s">
        <v>3</v>
      </c>
      <c r="Q6" s="27">
        <v>224</v>
      </c>
    </row>
    <row r="7" spans="2:17" ht="12.75">
      <c r="B7" s="1">
        <f t="shared" si="0"/>
        <v>6</v>
      </c>
      <c r="C7" s="5"/>
      <c r="D7" s="6"/>
      <c r="E7" s="1"/>
      <c r="F7" s="6"/>
      <c r="G7" s="19">
        <v>14</v>
      </c>
      <c r="H7" s="6"/>
      <c r="I7" s="6">
        <v>9</v>
      </c>
      <c r="J7" s="6">
        <v>6</v>
      </c>
      <c r="K7" s="6"/>
      <c r="L7" s="6"/>
      <c r="M7" s="6"/>
      <c r="N7" s="7"/>
      <c r="P7" s="26" t="s">
        <v>4</v>
      </c>
      <c r="Q7" s="27">
        <v>206</v>
      </c>
    </row>
    <row r="8" spans="2:17" ht="12.75">
      <c r="B8" s="1">
        <f t="shared" si="0"/>
        <v>7</v>
      </c>
      <c r="C8" s="5"/>
      <c r="D8" s="6"/>
      <c r="E8" s="1"/>
      <c r="F8" s="6">
        <v>6</v>
      </c>
      <c r="G8" s="6"/>
      <c r="H8" s="6"/>
      <c r="I8" s="6"/>
      <c r="J8" s="6"/>
      <c r="K8" s="6"/>
      <c r="L8" s="6"/>
      <c r="M8" s="6"/>
      <c r="N8" s="7">
        <v>3</v>
      </c>
      <c r="P8" s="26" t="s">
        <v>14</v>
      </c>
      <c r="Q8" s="27">
        <v>96</v>
      </c>
    </row>
    <row r="9" spans="2:17" ht="12.75">
      <c r="B9" s="1">
        <f t="shared" si="0"/>
        <v>8</v>
      </c>
      <c r="C9" s="5"/>
      <c r="D9" s="6">
        <v>2</v>
      </c>
      <c r="E9" s="6"/>
      <c r="F9" s="6"/>
      <c r="G9" s="19"/>
      <c r="H9" s="6">
        <v>3</v>
      </c>
      <c r="I9" s="6"/>
      <c r="J9" s="6"/>
      <c r="K9" s="6"/>
      <c r="L9" s="6"/>
      <c r="M9" s="6"/>
      <c r="N9" s="7"/>
      <c r="P9" s="26" t="s">
        <v>6</v>
      </c>
      <c r="Q9" s="27">
        <v>67</v>
      </c>
    </row>
    <row r="10" spans="2:17" ht="12.75">
      <c r="B10" s="1">
        <f t="shared" si="0"/>
        <v>9</v>
      </c>
      <c r="C10" s="5"/>
      <c r="D10" s="6"/>
      <c r="E10" s="6"/>
      <c r="F10" s="6"/>
      <c r="G10" s="6"/>
      <c r="H10" s="6"/>
      <c r="I10" s="6"/>
      <c r="J10" s="6">
        <v>3</v>
      </c>
      <c r="K10" s="6"/>
      <c r="L10" s="6">
        <v>2</v>
      </c>
      <c r="M10" s="6"/>
      <c r="N10" s="7"/>
      <c r="P10" s="26" t="s">
        <v>7</v>
      </c>
      <c r="Q10" s="27">
        <v>89</v>
      </c>
    </row>
    <row r="11" spans="2:17" ht="12.75">
      <c r="B11" s="1">
        <f t="shared" si="0"/>
        <v>10</v>
      </c>
      <c r="C11" s="5"/>
      <c r="D11" s="6">
        <v>2</v>
      </c>
      <c r="E11" s="6"/>
      <c r="F11" s="6"/>
      <c r="G11" s="6"/>
      <c r="H11" s="6">
        <v>36</v>
      </c>
      <c r="I11" s="6">
        <v>7</v>
      </c>
      <c r="J11" s="6"/>
      <c r="K11" s="6"/>
      <c r="L11" s="6">
        <v>4</v>
      </c>
      <c r="M11" s="6">
        <v>1</v>
      </c>
      <c r="N11" s="7"/>
      <c r="P11" s="26" t="s">
        <v>8</v>
      </c>
      <c r="Q11" s="27">
        <v>161</v>
      </c>
    </row>
    <row r="12" spans="2:17" ht="12.75">
      <c r="B12" s="1">
        <f t="shared" si="0"/>
        <v>11</v>
      </c>
      <c r="C12" s="5"/>
      <c r="D12" s="6"/>
      <c r="E12" s="1"/>
      <c r="F12" s="6">
        <v>59</v>
      </c>
      <c r="G12" s="19"/>
      <c r="H12" s="6">
        <v>4</v>
      </c>
      <c r="I12" s="6">
        <v>6</v>
      </c>
      <c r="J12" s="6"/>
      <c r="K12" s="6"/>
      <c r="L12" s="6"/>
      <c r="M12" s="19">
        <v>202</v>
      </c>
      <c r="N12" s="7"/>
      <c r="P12" s="26" t="s">
        <v>9</v>
      </c>
      <c r="Q12" s="27">
        <v>205</v>
      </c>
    </row>
    <row r="13" spans="2:17" ht="12.75">
      <c r="B13" s="1">
        <f t="shared" si="0"/>
        <v>12</v>
      </c>
      <c r="C13" s="5"/>
      <c r="D13" s="6">
        <v>3</v>
      </c>
      <c r="E13" s="6"/>
      <c r="F13" s="6"/>
      <c r="G13" s="6">
        <v>10</v>
      </c>
      <c r="H13" s="6">
        <v>14</v>
      </c>
      <c r="I13" s="6"/>
      <c r="J13" s="6"/>
      <c r="K13" s="6">
        <v>33</v>
      </c>
      <c r="L13" s="6"/>
      <c r="M13" s="6">
        <v>8</v>
      </c>
      <c r="N13" s="7"/>
      <c r="P13" s="26" t="s">
        <v>10</v>
      </c>
      <c r="Q13" s="27">
        <v>488</v>
      </c>
    </row>
    <row r="14" spans="2:17" ht="12.75">
      <c r="B14" s="1">
        <f t="shared" si="0"/>
        <v>13</v>
      </c>
      <c r="C14" s="5"/>
      <c r="D14" s="6"/>
      <c r="E14" s="6"/>
      <c r="F14" s="6"/>
      <c r="G14" s="19">
        <v>5</v>
      </c>
      <c r="H14" s="6">
        <v>5</v>
      </c>
      <c r="I14" s="6">
        <v>5</v>
      </c>
      <c r="J14" s="6"/>
      <c r="K14" s="6">
        <v>7</v>
      </c>
      <c r="L14" s="6">
        <v>3</v>
      </c>
      <c r="M14" s="6"/>
      <c r="N14" s="7"/>
      <c r="P14" s="26" t="s">
        <v>11</v>
      </c>
      <c r="Q14" s="27">
        <v>48</v>
      </c>
    </row>
    <row r="15" spans="2:17" ht="13.5" thickBot="1">
      <c r="B15" s="1">
        <f t="shared" si="0"/>
        <v>14</v>
      </c>
      <c r="C15" s="5"/>
      <c r="D15" s="6"/>
      <c r="E15" s="6"/>
      <c r="F15" s="6"/>
      <c r="G15" s="19">
        <v>9</v>
      </c>
      <c r="H15" s="6"/>
      <c r="I15" s="6"/>
      <c r="J15" s="19"/>
      <c r="K15" s="6"/>
      <c r="L15" s="6"/>
      <c r="M15" s="6"/>
      <c r="N15" s="7">
        <v>10</v>
      </c>
      <c r="P15" s="28"/>
      <c r="Q15" s="29">
        <f>SUM(Q3:Q14)</f>
        <v>1663</v>
      </c>
    </row>
    <row r="16" spans="2:14" ht="12.75">
      <c r="B16" s="1">
        <f t="shared" si="0"/>
        <v>15</v>
      </c>
      <c r="C16" s="5"/>
      <c r="D16" s="6"/>
      <c r="E16" s="6"/>
      <c r="F16" s="6">
        <v>10</v>
      </c>
      <c r="G16" s="19"/>
      <c r="H16" s="6"/>
      <c r="I16" s="6">
        <v>8</v>
      </c>
      <c r="J16" s="19"/>
      <c r="K16" s="6"/>
      <c r="L16" s="19">
        <v>87</v>
      </c>
      <c r="M16" s="19"/>
      <c r="N16" s="7">
        <v>19</v>
      </c>
    </row>
    <row r="17" spans="2:14" ht="12.75">
      <c r="B17" s="1">
        <f t="shared" si="0"/>
        <v>16</v>
      </c>
      <c r="C17" s="5"/>
      <c r="D17" s="6"/>
      <c r="E17" s="6"/>
      <c r="F17" s="6">
        <v>7</v>
      </c>
      <c r="G17" s="6">
        <v>15</v>
      </c>
      <c r="H17" s="6"/>
      <c r="I17" s="6"/>
      <c r="J17" s="19">
        <v>7</v>
      </c>
      <c r="K17" s="6"/>
      <c r="L17" s="6"/>
      <c r="M17" s="19"/>
      <c r="N17" s="7"/>
    </row>
    <row r="18" spans="2:14" ht="12.75">
      <c r="B18" s="1">
        <f t="shared" si="0"/>
        <v>17</v>
      </c>
      <c r="C18" s="5"/>
      <c r="D18" s="6"/>
      <c r="E18" s="6"/>
      <c r="F18" s="6"/>
      <c r="G18" s="6"/>
      <c r="H18" s="19"/>
      <c r="I18" s="6"/>
      <c r="J18" s="6"/>
      <c r="K18" s="6"/>
      <c r="L18" s="6"/>
      <c r="M18" s="6"/>
      <c r="N18" s="7"/>
    </row>
    <row r="19" spans="2:14" ht="12.75">
      <c r="B19" s="1">
        <f t="shared" si="0"/>
        <v>18</v>
      </c>
      <c r="C19" s="5"/>
      <c r="D19" s="6"/>
      <c r="E19" s="6">
        <v>3</v>
      </c>
      <c r="F19" s="6"/>
      <c r="G19" s="6"/>
      <c r="H19" s="6"/>
      <c r="I19" s="6"/>
      <c r="J19" s="6"/>
      <c r="K19" s="6"/>
      <c r="L19" s="6"/>
      <c r="M19" s="19"/>
      <c r="N19" s="7"/>
    </row>
    <row r="20" spans="2:14" ht="12.75">
      <c r="B20" s="1">
        <f t="shared" si="0"/>
        <v>19</v>
      </c>
      <c r="C20" s="5"/>
      <c r="D20" s="6"/>
      <c r="E20" s="6">
        <v>8</v>
      </c>
      <c r="F20" s="6">
        <v>5</v>
      </c>
      <c r="G20" s="6"/>
      <c r="H20" s="19"/>
      <c r="I20" s="6"/>
      <c r="J20" s="6"/>
      <c r="K20" s="6">
        <v>22</v>
      </c>
      <c r="L20" s="6"/>
      <c r="M20" s="19">
        <v>5</v>
      </c>
      <c r="N20" s="7"/>
    </row>
    <row r="21" spans="2:14" ht="12.75">
      <c r="B21" s="1">
        <f t="shared" si="0"/>
        <v>20</v>
      </c>
      <c r="C21" s="5"/>
      <c r="D21" s="6">
        <v>22</v>
      </c>
      <c r="E21" s="6"/>
      <c r="F21" s="6">
        <v>13</v>
      </c>
      <c r="G21" s="6"/>
      <c r="H21" s="19"/>
      <c r="I21" s="6">
        <v>1</v>
      </c>
      <c r="J21" s="6"/>
      <c r="K21" s="6"/>
      <c r="L21" s="6"/>
      <c r="M21" s="6"/>
      <c r="N21" s="7"/>
    </row>
    <row r="22" spans="2:14" ht="12.75">
      <c r="B22" s="1">
        <f t="shared" si="0"/>
        <v>21</v>
      </c>
      <c r="C22" s="5"/>
      <c r="D22" s="19"/>
      <c r="E22" s="6"/>
      <c r="F22" s="6"/>
      <c r="G22" s="6">
        <v>125</v>
      </c>
      <c r="H22" s="19"/>
      <c r="I22" s="6">
        <v>9</v>
      </c>
      <c r="J22" s="6"/>
      <c r="K22" s="6"/>
      <c r="L22" s="6"/>
      <c r="M22" s="19"/>
      <c r="N22" s="7"/>
    </row>
    <row r="23" spans="2:14" ht="12.75">
      <c r="B23" s="1">
        <f t="shared" si="0"/>
        <v>22</v>
      </c>
      <c r="C23" s="5"/>
      <c r="D23" s="6"/>
      <c r="E23" s="6"/>
      <c r="F23" s="6">
        <v>11</v>
      </c>
      <c r="G23" s="6">
        <v>3</v>
      </c>
      <c r="H23" s="6">
        <v>2</v>
      </c>
      <c r="I23" s="6"/>
      <c r="J23" s="6"/>
      <c r="K23" s="6"/>
      <c r="L23" s="6"/>
      <c r="M23" s="19"/>
      <c r="N23" s="7"/>
    </row>
    <row r="24" spans="2:14" ht="12.75">
      <c r="B24" s="1">
        <f t="shared" si="0"/>
        <v>23</v>
      </c>
      <c r="C24" s="5"/>
      <c r="D24" s="6"/>
      <c r="E24" s="6"/>
      <c r="F24" s="6">
        <v>1</v>
      </c>
      <c r="G24" s="6"/>
      <c r="H24" s="6">
        <v>7</v>
      </c>
      <c r="I24" s="6"/>
      <c r="J24" s="6">
        <v>13</v>
      </c>
      <c r="K24" s="6"/>
      <c r="L24" s="6"/>
      <c r="M24" s="6"/>
      <c r="N24" s="7"/>
    </row>
    <row r="25" spans="2:14" ht="12.75">
      <c r="B25" s="1">
        <f t="shared" si="0"/>
        <v>24</v>
      </c>
      <c r="C25" s="5"/>
      <c r="D25" s="6"/>
      <c r="E25" s="6"/>
      <c r="F25" s="6">
        <v>59</v>
      </c>
      <c r="G25" s="6"/>
      <c r="H25" s="6"/>
      <c r="I25" s="6"/>
      <c r="J25" s="6"/>
      <c r="K25" s="6">
        <v>34</v>
      </c>
      <c r="L25" s="6"/>
      <c r="M25" s="6"/>
      <c r="N25" s="7"/>
    </row>
    <row r="26" spans="2:14" ht="12.75">
      <c r="B26" s="1">
        <f t="shared" si="0"/>
        <v>25</v>
      </c>
      <c r="C26" s="5"/>
      <c r="D26" s="6"/>
      <c r="E26" s="6"/>
      <c r="F26" s="6"/>
      <c r="G26" s="6"/>
      <c r="H26" s="6">
        <v>4</v>
      </c>
      <c r="I26" s="6"/>
      <c r="J26" s="6"/>
      <c r="K26" s="6"/>
      <c r="L26" s="6"/>
      <c r="M26" s="6"/>
      <c r="N26" s="7"/>
    </row>
    <row r="27" spans="2:14" ht="12.75">
      <c r="B27" s="1">
        <f t="shared" si="0"/>
        <v>26</v>
      </c>
      <c r="C27" s="5"/>
      <c r="D27" s="6"/>
      <c r="E27" s="6"/>
      <c r="F27" s="6"/>
      <c r="G27" s="6">
        <v>7</v>
      </c>
      <c r="H27" s="6"/>
      <c r="I27" s="6"/>
      <c r="J27" s="6">
        <v>7</v>
      </c>
      <c r="K27" s="6">
        <v>9</v>
      </c>
      <c r="L27" s="6">
        <v>24</v>
      </c>
      <c r="M27" s="6"/>
      <c r="N27" s="7">
        <v>8</v>
      </c>
    </row>
    <row r="28" spans="2:14" ht="12.75">
      <c r="B28" s="1">
        <f t="shared" si="0"/>
        <v>27</v>
      </c>
      <c r="C28" s="5"/>
      <c r="D28" s="6"/>
      <c r="E28" s="6"/>
      <c r="F28" s="6"/>
      <c r="G28" s="6">
        <v>3</v>
      </c>
      <c r="H28" s="6"/>
      <c r="I28" s="6"/>
      <c r="J28" s="6"/>
      <c r="K28" s="19"/>
      <c r="L28" s="6">
        <v>48</v>
      </c>
      <c r="M28" s="6"/>
      <c r="N28" s="7"/>
    </row>
    <row r="29" spans="2:14" ht="12.75">
      <c r="B29" s="1">
        <f t="shared" si="0"/>
        <v>28</v>
      </c>
      <c r="C29" s="5"/>
      <c r="D29" s="6"/>
      <c r="E29" s="6"/>
      <c r="F29" s="6"/>
      <c r="G29" s="6"/>
      <c r="H29" s="6"/>
      <c r="I29" s="6"/>
      <c r="J29" s="6"/>
      <c r="K29" s="6"/>
      <c r="L29" s="6">
        <v>5</v>
      </c>
      <c r="M29" s="6">
        <v>36</v>
      </c>
      <c r="N29" s="7"/>
    </row>
    <row r="30" spans="2:14" ht="12.75">
      <c r="B30" s="1">
        <f t="shared" si="0"/>
        <v>29</v>
      </c>
      <c r="C30" s="5"/>
      <c r="D30" s="6"/>
      <c r="E30" s="6"/>
      <c r="F30" s="6"/>
      <c r="G30" s="6">
        <v>12</v>
      </c>
      <c r="H30" s="6"/>
      <c r="I30" s="6"/>
      <c r="J30" s="6"/>
      <c r="K30" s="6">
        <v>15</v>
      </c>
      <c r="L30" s="6"/>
      <c r="M30" s="6">
        <v>146</v>
      </c>
      <c r="N30" s="7"/>
    </row>
    <row r="31" spans="2:14" ht="12.75">
      <c r="B31" s="1">
        <f t="shared" si="0"/>
        <v>30</v>
      </c>
      <c r="C31" s="5"/>
      <c r="D31" s="6"/>
      <c r="E31" s="6"/>
      <c r="F31" s="6"/>
      <c r="G31" s="6"/>
      <c r="H31" s="6"/>
      <c r="I31" s="6"/>
      <c r="J31" s="6"/>
      <c r="K31" s="6">
        <v>8</v>
      </c>
      <c r="L31" s="6"/>
      <c r="M31" s="6">
        <v>15</v>
      </c>
      <c r="N31" s="7"/>
    </row>
    <row r="32" spans="2:14" ht="13.5" thickBot="1">
      <c r="B32" s="1">
        <f t="shared" si="0"/>
        <v>31</v>
      </c>
      <c r="C32" s="5"/>
      <c r="D32" s="6"/>
      <c r="E32" s="6"/>
      <c r="F32" s="6"/>
      <c r="G32" s="6"/>
      <c r="H32" s="6"/>
      <c r="I32" s="6"/>
      <c r="J32" s="6">
        <v>44</v>
      </c>
      <c r="K32" s="6"/>
      <c r="L32" s="6">
        <v>28</v>
      </c>
      <c r="M32" s="6"/>
      <c r="N32" s="7"/>
    </row>
    <row r="33" spans="3:15" ht="13.5" thickBot="1">
      <c r="C33" s="20">
        <f aca="true" t="shared" si="1" ref="C33:N33">SUM(C2:C32)</f>
        <v>14</v>
      </c>
      <c r="D33" s="21">
        <f t="shared" si="1"/>
        <v>32</v>
      </c>
      <c r="E33" s="21">
        <f t="shared" si="1"/>
        <v>33</v>
      </c>
      <c r="F33" s="21">
        <f t="shared" si="1"/>
        <v>224</v>
      </c>
      <c r="G33" s="21">
        <f t="shared" si="1"/>
        <v>206</v>
      </c>
      <c r="H33" s="21">
        <f t="shared" si="1"/>
        <v>96</v>
      </c>
      <c r="I33" s="21">
        <f t="shared" si="1"/>
        <v>67</v>
      </c>
      <c r="J33" s="21">
        <f t="shared" si="1"/>
        <v>89</v>
      </c>
      <c r="K33" s="21">
        <f t="shared" si="1"/>
        <v>161</v>
      </c>
      <c r="L33" s="21">
        <f t="shared" si="1"/>
        <v>205</v>
      </c>
      <c r="M33" s="21">
        <f t="shared" si="1"/>
        <v>488</v>
      </c>
      <c r="N33" s="21">
        <f t="shared" si="1"/>
        <v>48</v>
      </c>
      <c r="O33" s="22">
        <f>SUM(C33:N33)</f>
        <v>1663</v>
      </c>
    </row>
    <row r="34" ht="13.5" thickBot="1"/>
    <row r="35" spans="1:20" ht="23.25">
      <c r="A35" s="52" t="s">
        <v>34</v>
      </c>
      <c r="C35" s="2" t="s">
        <v>0</v>
      </c>
      <c r="D35" s="3" t="s">
        <v>1</v>
      </c>
      <c r="E35" s="3" t="s">
        <v>2</v>
      </c>
      <c r="F35" s="3" t="s">
        <v>3</v>
      </c>
      <c r="G35" s="3" t="s">
        <v>4</v>
      </c>
      <c r="H35" s="3" t="s">
        <v>5</v>
      </c>
      <c r="I35" s="3" t="s">
        <v>6</v>
      </c>
      <c r="J35" s="3" t="s">
        <v>7</v>
      </c>
      <c r="K35" s="3" t="s">
        <v>8</v>
      </c>
      <c r="L35" s="3" t="s">
        <v>9</v>
      </c>
      <c r="M35" s="3" t="s">
        <v>10</v>
      </c>
      <c r="N35" s="4" t="s">
        <v>11</v>
      </c>
      <c r="O35" s="23">
        <v>2011</v>
      </c>
      <c r="T35" t="s">
        <v>59</v>
      </c>
    </row>
    <row r="36" spans="2:17" ht="13.5" thickBot="1">
      <c r="B36" s="1">
        <v>1</v>
      </c>
      <c r="C36" s="5"/>
      <c r="D36" s="6"/>
      <c r="E36" s="6"/>
      <c r="F36" s="6"/>
      <c r="G36" s="6"/>
      <c r="H36" s="6">
        <v>2</v>
      </c>
      <c r="I36" s="6"/>
      <c r="J36" s="6">
        <v>5</v>
      </c>
      <c r="K36" s="6">
        <v>8</v>
      </c>
      <c r="L36" s="6"/>
      <c r="M36" s="6"/>
      <c r="N36" s="7"/>
      <c r="Q36" t="s">
        <v>33</v>
      </c>
    </row>
    <row r="37" spans="2:17" ht="12.75">
      <c r="B37" s="1">
        <f>B36+1</f>
        <v>2</v>
      </c>
      <c r="C37" s="5"/>
      <c r="D37" s="6"/>
      <c r="E37" s="6"/>
      <c r="F37" s="6"/>
      <c r="G37" s="6">
        <v>1</v>
      </c>
      <c r="H37" s="6"/>
      <c r="I37" s="6"/>
      <c r="J37" s="6"/>
      <c r="K37" s="6"/>
      <c r="L37" s="6"/>
      <c r="M37" s="6"/>
      <c r="N37" s="7"/>
      <c r="P37" s="24" t="s">
        <v>0</v>
      </c>
      <c r="Q37" s="25">
        <v>30</v>
      </c>
    </row>
    <row r="38" spans="2:17" ht="12.75">
      <c r="B38" s="1">
        <f aca="true" t="shared" si="2" ref="B38:B66">B37+1</f>
        <v>3</v>
      </c>
      <c r="C38" s="5"/>
      <c r="D38" s="6"/>
      <c r="E38" s="6">
        <v>7</v>
      </c>
      <c r="F38" s="6"/>
      <c r="G38" s="6">
        <v>4</v>
      </c>
      <c r="H38" s="6">
        <v>11</v>
      </c>
      <c r="I38" s="6"/>
      <c r="J38" s="6"/>
      <c r="K38" s="6"/>
      <c r="L38" s="6"/>
      <c r="M38" s="6"/>
      <c r="N38" s="7">
        <v>3</v>
      </c>
      <c r="P38" s="26" t="s">
        <v>1</v>
      </c>
      <c r="Q38" s="27">
        <v>71</v>
      </c>
    </row>
    <row r="39" spans="2:17" ht="12.75">
      <c r="B39" s="1">
        <f t="shared" si="2"/>
        <v>4</v>
      </c>
      <c r="C39" s="5"/>
      <c r="D39" s="6"/>
      <c r="E39" s="6"/>
      <c r="F39" s="6">
        <v>6</v>
      </c>
      <c r="G39" s="6"/>
      <c r="H39" s="6">
        <v>15</v>
      </c>
      <c r="I39" s="19"/>
      <c r="J39" s="19"/>
      <c r="K39" s="6">
        <v>10</v>
      </c>
      <c r="L39" s="6"/>
      <c r="M39" s="6">
        <v>9</v>
      </c>
      <c r="N39" s="7"/>
      <c r="P39" s="26" t="s">
        <v>13</v>
      </c>
      <c r="Q39" s="27">
        <v>197</v>
      </c>
    </row>
    <row r="40" spans="2:17" ht="12.75">
      <c r="B40" s="1">
        <f t="shared" si="2"/>
        <v>5</v>
      </c>
      <c r="C40" s="5"/>
      <c r="D40" s="6"/>
      <c r="E40" s="6"/>
      <c r="F40" s="19"/>
      <c r="G40" s="19"/>
      <c r="H40" s="6">
        <v>22</v>
      </c>
      <c r="I40" s="19"/>
      <c r="J40" s="19"/>
      <c r="K40" s="6">
        <v>35</v>
      </c>
      <c r="L40" s="19"/>
      <c r="M40" s="6">
        <v>52</v>
      </c>
      <c r="N40" s="7"/>
      <c r="P40" s="26" t="s">
        <v>3</v>
      </c>
      <c r="Q40" s="27">
        <v>25</v>
      </c>
    </row>
    <row r="41" spans="2:17" ht="12.75">
      <c r="B41" s="1">
        <f t="shared" si="2"/>
        <v>6</v>
      </c>
      <c r="C41" s="5"/>
      <c r="D41" s="6"/>
      <c r="E41" s="1"/>
      <c r="F41" s="6"/>
      <c r="G41" s="19"/>
      <c r="H41" s="6">
        <v>20</v>
      </c>
      <c r="I41" s="6"/>
      <c r="J41" s="6">
        <v>9</v>
      </c>
      <c r="K41" s="6">
        <v>31</v>
      </c>
      <c r="L41" s="6"/>
      <c r="M41" s="6">
        <v>63</v>
      </c>
      <c r="N41" s="7"/>
      <c r="P41" s="26" t="s">
        <v>4</v>
      </c>
      <c r="Q41" s="27">
        <v>95</v>
      </c>
    </row>
    <row r="42" spans="2:17" ht="12.75">
      <c r="B42" s="1">
        <f t="shared" si="2"/>
        <v>7</v>
      </c>
      <c r="C42" s="5"/>
      <c r="D42" s="6"/>
      <c r="E42" s="1"/>
      <c r="F42" s="6"/>
      <c r="G42" s="6"/>
      <c r="H42" s="6">
        <v>55</v>
      </c>
      <c r="I42" s="6">
        <v>16</v>
      </c>
      <c r="J42" s="6"/>
      <c r="K42" s="6"/>
      <c r="L42" s="6">
        <v>17</v>
      </c>
      <c r="M42" s="6">
        <v>43</v>
      </c>
      <c r="N42" s="7"/>
      <c r="P42" s="26" t="s">
        <v>14</v>
      </c>
      <c r="Q42" s="27">
        <v>237</v>
      </c>
    </row>
    <row r="43" spans="2:17" ht="12.75">
      <c r="B43" s="1">
        <f t="shared" si="2"/>
        <v>8</v>
      </c>
      <c r="C43" s="5"/>
      <c r="D43" s="6"/>
      <c r="E43" s="6"/>
      <c r="F43" s="6"/>
      <c r="G43" s="19"/>
      <c r="H43" s="6">
        <v>64</v>
      </c>
      <c r="I43" s="6">
        <v>2</v>
      </c>
      <c r="J43" s="6"/>
      <c r="K43" s="6"/>
      <c r="L43" s="6"/>
      <c r="M43" s="6">
        <v>75</v>
      </c>
      <c r="N43" s="7"/>
      <c r="P43" s="26" t="s">
        <v>6</v>
      </c>
      <c r="Q43" s="27">
        <v>97</v>
      </c>
    </row>
    <row r="44" spans="2:17" ht="12.75">
      <c r="B44" s="1">
        <f t="shared" si="2"/>
        <v>9</v>
      </c>
      <c r="C44" s="5"/>
      <c r="D44" s="6"/>
      <c r="E44" s="6"/>
      <c r="F44" s="6"/>
      <c r="G44" s="6"/>
      <c r="H44" s="6">
        <v>3</v>
      </c>
      <c r="I44" s="6"/>
      <c r="J44" s="6"/>
      <c r="K44" s="6"/>
      <c r="L44" s="6"/>
      <c r="M44" s="6"/>
      <c r="N44" s="7"/>
      <c r="P44" s="26" t="s">
        <v>7</v>
      </c>
      <c r="Q44" s="27">
        <v>66</v>
      </c>
    </row>
    <row r="45" spans="2:17" ht="12.75">
      <c r="B45" s="1">
        <f t="shared" si="2"/>
        <v>10</v>
      </c>
      <c r="C45" s="5">
        <v>23</v>
      </c>
      <c r="D45" s="6"/>
      <c r="E45" s="6"/>
      <c r="F45" s="6"/>
      <c r="G45" s="6"/>
      <c r="H45" s="6">
        <v>4</v>
      </c>
      <c r="I45" s="6">
        <v>1</v>
      </c>
      <c r="J45" s="6"/>
      <c r="K45" s="6"/>
      <c r="L45" s="6"/>
      <c r="M45" s="6"/>
      <c r="N45" s="7"/>
      <c r="P45" s="26" t="s">
        <v>8</v>
      </c>
      <c r="Q45" s="27">
        <v>156</v>
      </c>
    </row>
    <row r="46" spans="2:17" ht="12.75">
      <c r="B46" s="1">
        <f t="shared" si="2"/>
        <v>11</v>
      </c>
      <c r="C46" s="5">
        <v>7</v>
      </c>
      <c r="D46" s="6"/>
      <c r="E46" s="1"/>
      <c r="F46" s="6"/>
      <c r="G46" s="19"/>
      <c r="H46" s="6">
        <v>18</v>
      </c>
      <c r="I46" s="6"/>
      <c r="J46" s="6"/>
      <c r="K46" s="6"/>
      <c r="L46" s="6"/>
      <c r="M46" s="19"/>
      <c r="N46" s="7">
        <v>8</v>
      </c>
      <c r="P46" s="26" t="s">
        <v>9</v>
      </c>
      <c r="Q46" s="27">
        <v>175</v>
      </c>
    </row>
    <row r="47" spans="2:17" ht="12.75">
      <c r="B47" s="1">
        <f t="shared" si="2"/>
        <v>12</v>
      </c>
      <c r="C47" s="5"/>
      <c r="D47" s="6"/>
      <c r="E47" s="6"/>
      <c r="F47" s="6">
        <v>4</v>
      </c>
      <c r="G47" s="6">
        <v>3</v>
      </c>
      <c r="H47" s="6"/>
      <c r="I47" s="6"/>
      <c r="J47" s="6"/>
      <c r="K47" s="6"/>
      <c r="L47" s="6"/>
      <c r="M47" s="6"/>
      <c r="N47" s="7"/>
      <c r="P47" s="26" t="s">
        <v>10</v>
      </c>
      <c r="Q47" s="27">
        <v>242</v>
      </c>
    </row>
    <row r="48" spans="2:17" ht="12.75">
      <c r="B48" s="1">
        <f t="shared" si="2"/>
        <v>13</v>
      </c>
      <c r="C48" s="5"/>
      <c r="D48" s="6"/>
      <c r="E48" s="6">
        <v>37</v>
      </c>
      <c r="F48" s="6"/>
      <c r="G48" s="19"/>
      <c r="H48" s="6">
        <v>4</v>
      </c>
      <c r="I48" s="6"/>
      <c r="J48" s="6"/>
      <c r="K48" s="6"/>
      <c r="L48" s="6"/>
      <c r="M48" s="6"/>
      <c r="N48" s="7"/>
      <c r="P48" s="26" t="s">
        <v>11</v>
      </c>
      <c r="Q48" s="27">
        <v>28</v>
      </c>
    </row>
    <row r="49" spans="2:17" ht="13.5" thickBot="1">
      <c r="B49" s="1">
        <f t="shared" si="2"/>
        <v>14</v>
      </c>
      <c r="C49" s="5"/>
      <c r="D49" s="6"/>
      <c r="E49" s="6"/>
      <c r="F49" s="6"/>
      <c r="G49" s="19">
        <v>19</v>
      </c>
      <c r="H49" s="6"/>
      <c r="I49" s="6">
        <v>10</v>
      </c>
      <c r="J49" s="19"/>
      <c r="K49" s="6"/>
      <c r="L49" s="6"/>
      <c r="M49" s="6"/>
      <c r="N49" s="7"/>
      <c r="P49" s="28" t="s">
        <v>16</v>
      </c>
      <c r="Q49" s="29">
        <f>SUM(Q37:Q48)</f>
        <v>1419</v>
      </c>
    </row>
    <row r="50" spans="2:14" ht="12.75">
      <c r="B50" s="1">
        <f t="shared" si="2"/>
        <v>15</v>
      </c>
      <c r="C50" s="5"/>
      <c r="D50" s="6"/>
      <c r="E50" s="6">
        <v>5</v>
      </c>
      <c r="F50" s="6"/>
      <c r="G50" s="19">
        <v>30</v>
      </c>
      <c r="H50" s="6"/>
      <c r="I50" s="6">
        <v>10</v>
      </c>
      <c r="J50" s="19">
        <v>42</v>
      </c>
      <c r="K50" s="6"/>
      <c r="L50" s="19"/>
      <c r="M50" s="19"/>
      <c r="N50" s="7"/>
    </row>
    <row r="51" spans="2:14" ht="12.75">
      <c r="B51" s="1">
        <f t="shared" si="2"/>
        <v>16</v>
      </c>
      <c r="C51" s="5"/>
      <c r="D51" s="6">
        <v>45</v>
      </c>
      <c r="E51" s="6">
        <v>118</v>
      </c>
      <c r="F51" s="6"/>
      <c r="G51" s="6"/>
      <c r="H51" s="6"/>
      <c r="I51" s="6"/>
      <c r="J51" s="19"/>
      <c r="K51" s="6"/>
      <c r="L51" s="6"/>
      <c r="M51" s="19"/>
      <c r="N51" s="7">
        <v>15</v>
      </c>
    </row>
    <row r="52" spans="2:14" ht="12.75">
      <c r="B52" s="1">
        <f t="shared" si="2"/>
        <v>17</v>
      </c>
      <c r="C52" s="5"/>
      <c r="D52" s="6">
        <v>6</v>
      </c>
      <c r="E52" s="6">
        <v>26</v>
      </c>
      <c r="F52" s="6"/>
      <c r="G52" s="6"/>
      <c r="H52" s="19"/>
      <c r="I52" s="6"/>
      <c r="J52" s="6"/>
      <c r="K52" s="6">
        <v>10</v>
      </c>
      <c r="L52" s="6"/>
      <c r="M52" s="6"/>
      <c r="N52" s="7"/>
    </row>
    <row r="53" spans="2:14" ht="12.75">
      <c r="B53" s="1">
        <f t="shared" si="2"/>
        <v>18</v>
      </c>
      <c r="C53" s="5"/>
      <c r="D53" s="6"/>
      <c r="E53" s="6"/>
      <c r="F53" s="6"/>
      <c r="G53" s="6"/>
      <c r="H53" s="6">
        <v>4</v>
      </c>
      <c r="I53" s="6">
        <v>5</v>
      </c>
      <c r="J53" s="6"/>
      <c r="K53" s="6">
        <v>11</v>
      </c>
      <c r="L53" s="6"/>
      <c r="M53" s="19"/>
      <c r="N53" s="7"/>
    </row>
    <row r="54" spans="2:14" ht="12.75">
      <c r="B54" s="1">
        <f t="shared" si="2"/>
        <v>19</v>
      </c>
      <c r="C54" s="5"/>
      <c r="D54" s="6"/>
      <c r="E54" s="6">
        <v>4</v>
      </c>
      <c r="F54" s="6"/>
      <c r="G54" s="6"/>
      <c r="H54" s="19"/>
      <c r="I54" s="6">
        <v>22</v>
      </c>
      <c r="J54" s="6"/>
      <c r="K54" s="6">
        <v>51</v>
      </c>
      <c r="L54" s="6"/>
      <c r="M54" s="19"/>
      <c r="N54" s="7"/>
    </row>
    <row r="55" spans="2:14" ht="12.75">
      <c r="B55" s="1">
        <f t="shared" si="2"/>
        <v>20</v>
      </c>
      <c r="C55" s="5"/>
      <c r="D55" s="6">
        <v>2</v>
      </c>
      <c r="E55" s="6"/>
      <c r="F55" s="6"/>
      <c r="G55" s="6"/>
      <c r="H55" s="19"/>
      <c r="I55" s="6"/>
      <c r="J55" s="6"/>
      <c r="K55" s="6"/>
      <c r="L55" s="6">
        <v>28</v>
      </c>
      <c r="M55" s="6"/>
      <c r="N55" s="7"/>
    </row>
    <row r="56" spans="2:14" ht="12.75">
      <c r="B56" s="1">
        <f t="shared" si="2"/>
        <v>21</v>
      </c>
      <c r="C56" s="5"/>
      <c r="D56" s="19"/>
      <c r="E56" s="6"/>
      <c r="F56" s="6"/>
      <c r="G56" s="6"/>
      <c r="H56" s="19"/>
      <c r="I56" s="6">
        <v>2</v>
      </c>
      <c r="J56" s="6"/>
      <c r="K56" s="6"/>
      <c r="L56" s="6"/>
      <c r="M56" s="19"/>
      <c r="N56" s="7"/>
    </row>
    <row r="57" spans="2:14" ht="12.75">
      <c r="B57" s="1">
        <f t="shared" si="2"/>
        <v>22</v>
      </c>
      <c r="C57" s="5"/>
      <c r="D57" s="6"/>
      <c r="E57" s="6"/>
      <c r="F57" s="6"/>
      <c r="G57" s="6"/>
      <c r="H57" s="6"/>
      <c r="I57" s="6"/>
      <c r="J57" s="6"/>
      <c r="K57" s="6"/>
      <c r="L57" s="6"/>
      <c r="M57" s="19"/>
      <c r="N57" s="7"/>
    </row>
    <row r="58" spans="2:14" ht="12.75">
      <c r="B58" s="1">
        <f t="shared" si="2"/>
        <v>23</v>
      </c>
      <c r="C58" s="5"/>
      <c r="D58" s="6"/>
      <c r="E58" s="6"/>
      <c r="F58" s="6"/>
      <c r="G58" s="6"/>
      <c r="H58" s="6">
        <v>4</v>
      </c>
      <c r="I58" s="6">
        <v>9</v>
      </c>
      <c r="J58" s="6"/>
      <c r="K58" s="6"/>
      <c r="L58" s="6"/>
      <c r="M58" s="6"/>
      <c r="N58" s="7"/>
    </row>
    <row r="59" spans="2:14" ht="12.75">
      <c r="B59" s="1">
        <f t="shared" si="2"/>
        <v>24</v>
      </c>
      <c r="C59" s="5"/>
      <c r="D59" s="6"/>
      <c r="E59" s="6"/>
      <c r="F59" s="6"/>
      <c r="G59" s="6"/>
      <c r="H59" s="6">
        <v>2</v>
      </c>
      <c r="I59" s="6">
        <v>14</v>
      </c>
      <c r="J59" s="6"/>
      <c r="K59" s="6"/>
      <c r="L59" s="6"/>
      <c r="M59" s="6"/>
      <c r="N59" s="7"/>
    </row>
    <row r="60" spans="2:14" ht="12.75">
      <c r="B60" s="1">
        <f t="shared" si="2"/>
        <v>25</v>
      </c>
      <c r="C60" s="5"/>
      <c r="D60" s="6"/>
      <c r="E60" s="6"/>
      <c r="F60" s="6">
        <v>2</v>
      </c>
      <c r="G60" s="6">
        <v>1</v>
      </c>
      <c r="H60" s="6"/>
      <c r="I60" s="6"/>
      <c r="J60" s="6"/>
      <c r="K60" s="6"/>
      <c r="L60" s="6">
        <v>88</v>
      </c>
      <c r="M60" s="6"/>
      <c r="N60" s="7"/>
    </row>
    <row r="61" spans="2:14" ht="12.75">
      <c r="B61" s="1">
        <f t="shared" si="2"/>
        <v>26</v>
      </c>
      <c r="C61" s="5"/>
      <c r="D61" s="6"/>
      <c r="E61" s="6"/>
      <c r="F61" s="6">
        <v>5</v>
      </c>
      <c r="G61" s="6"/>
      <c r="H61" s="6"/>
      <c r="I61" s="6">
        <v>4</v>
      </c>
      <c r="J61" s="6"/>
      <c r="K61" s="6"/>
      <c r="L61" s="6">
        <v>42</v>
      </c>
      <c r="M61" s="6"/>
      <c r="N61" s="7"/>
    </row>
    <row r="62" spans="2:14" ht="12.75">
      <c r="B62" s="1">
        <f t="shared" si="2"/>
        <v>27</v>
      </c>
      <c r="C62" s="5"/>
      <c r="D62" s="6">
        <v>8</v>
      </c>
      <c r="E62" s="6"/>
      <c r="F62" s="6"/>
      <c r="G62" s="6">
        <v>25</v>
      </c>
      <c r="H62" s="6"/>
      <c r="I62" s="6"/>
      <c r="J62" s="6">
        <v>7</v>
      </c>
      <c r="K62" s="19"/>
      <c r="L62" s="6"/>
      <c r="M62" s="6"/>
      <c r="N62" s="7"/>
    </row>
    <row r="63" spans="2:14" ht="12.75">
      <c r="B63" s="1">
        <f t="shared" si="2"/>
        <v>28</v>
      </c>
      <c r="C63" s="5"/>
      <c r="D63" s="6">
        <v>10</v>
      </c>
      <c r="E63" s="6"/>
      <c r="F63" s="6">
        <v>5</v>
      </c>
      <c r="G63" s="6">
        <v>12</v>
      </c>
      <c r="H63" s="6"/>
      <c r="I63" s="6">
        <v>1</v>
      </c>
      <c r="J63" s="6"/>
      <c r="K63" s="6"/>
      <c r="L63" s="6"/>
      <c r="M63" s="6"/>
      <c r="N63" s="7"/>
    </row>
    <row r="64" spans="2:14" ht="12.75">
      <c r="B64" s="1">
        <f t="shared" si="2"/>
        <v>29</v>
      </c>
      <c r="C64" s="5"/>
      <c r="D64" s="6"/>
      <c r="E64" s="6"/>
      <c r="F64" s="6"/>
      <c r="G64" s="6"/>
      <c r="H64" s="6">
        <v>9</v>
      </c>
      <c r="I64" s="6"/>
      <c r="J64" s="6"/>
      <c r="K64" s="6"/>
      <c r="L64" s="6"/>
      <c r="M64" s="6"/>
      <c r="N64" s="7">
        <v>2</v>
      </c>
    </row>
    <row r="65" spans="2:14" ht="12.75">
      <c r="B65" s="1">
        <f t="shared" si="2"/>
        <v>30</v>
      </c>
      <c r="C65" s="5"/>
      <c r="D65" s="6"/>
      <c r="E65" s="6"/>
      <c r="F65" s="6">
        <v>3</v>
      </c>
      <c r="G65" s="6"/>
      <c r="H65" s="6"/>
      <c r="I65" s="6">
        <v>1</v>
      </c>
      <c r="J65" s="6"/>
      <c r="K65" s="6"/>
      <c r="L65" s="6"/>
      <c r="M65" s="6"/>
      <c r="N65" s="7"/>
    </row>
    <row r="66" spans="2:14" ht="13.5" thickBot="1">
      <c r="B66" s="1">
        <f t="shared" si="2"/>
        <v>31</v>
      </c>
      <c r="C66" s="5"/>
      <c r="D66" s="6"/>
      <c r="E66" s="6"/>
      <c r="F66" s="6"/>
      <c r="G66" s="6"/>
      <c r="H66" s="6"/>
      <c r="I66" s="6"/>
      <c r="J66" s="6">
        <v>3</v>
      </c>
      <c r="K66" s="6"/>
      <c r="L66" s="6"/>
      <c r="M66" s="6"/>
      <c r="N66" s="7"/>
    </row>
    <row r="67" spans="3:15" ht="13.5" thickBot="1">
      <c r="C67" s="20">
        <f aca="true" t="shared" si="3" ref="C67:N67">SUM(C36:C66)</f>
        <v>30</v>
      </c>
      <c r="D67" s="21">
        <f t="shared" si="3"/>
        <v>71</v>
      </c>
      <c r="E67" s="21">
        <f t="shared" si="3"/>
        <v>197</v>
      </c>
      <c r="F67" s="21">
        <f t="shared" si="3"/>
        <v>25</v>
      </c>
      <c r="G67" s="21">
        <f t="shared" si="3"/>
        <v>95</v>
      </c>
      <c r="H67" s="21">
        <f t="shared" si="3"/>
        <v>237</v>
      </c>
      <c r="I67" s="21">
        <f t="shared" si="3"/>
        <v>97</v>
      </c>
      <c r="J67" s="21">
        <f t="shared" si="3"/>
        <v>66</v>
      </c>
      <c r="K67" s="21">
        <f t="shared" si="3"/>
        <v>156</v>
      </c>
      <c r="L67" s="21">
        <f t="shared" si="3"/>
        <v>175</v>
      </c>
      <c r="M67" s="21">
        <f t="shared" si="3"/>
        <v>242</v>
      </c>
      <c r="N67" s="21">
        <f t="shared" si="3"/>
        <v>28</v>
      </c>
      <c r="O67" s="22">
        <f>SUM(C67:N67)</f>
        <v>1419</v>
      </c>
    </row>
    <row r="68" ht="13.5" thickBot="1"/>
    <row r="69" spans="1:20" ht="23.25">
      <c r="A69" s="52" t="s">
        <v>35</v>
      </c>
      <c r="C69" s="2" t="s">
        <v>0</v>
      </c>
      <c r="D69" s="3" t="s">
        <v>1</v>
      </c>
      <c r="E69" s="3" t="s">
        <v>2</v>
      </c>
      <c r="F69" s="3" t="s">
        <v>3</v>
      </c>
      <c r="G69" s="3" t="s">
        <v>4</v>
      </c>
      <c r="H69" s="3" t="s">
        <v>5</v>
      </c>
      <c r="I69" s="3" t="s">
        <v>6</v>
      </c>
      <c r="J69" s="3" t="s">
        <v>7</v>
      </c>
      <c r="K69" s="3" t="s">
        <v>8</v>
      </c>
      <c r="L69" s="3" t="s">
        <v>9</v>
      </c>
      <c r="M69" s="3" t="s">
        <v>10</v>
      </c>
      <c r="N69" s="4" t="s">
        <v>11</v>
      </c>
      <c r="O69" s="23">
        <v>2010</v>
      </c>
      <c r="T69" t="s">
        <v>60</v>
      </c>
    </row>
    <row r="70" spans="3:17" ht="13.5" thickBot="1">
      <c r="C70" s="5">
        <v>1</v>
      </c>
      <c r="D70" s="6"/>
      <c r="E70" s="6"/>
      <c r="F70" s="6">
        <v>16</v>
      </c>
      <c r="G70" s="6"/>
      <c r="H70" s="6"/>
      <c r="I70" s="6"/>
      <c r="J70" s="6"/>
      <c r="K70" s="6"/>
      <c r="L70" s="6">
        <v>1</v>
      </c>
      <c r="M70" s="6">
        <v>191</v>
      </c>
      <c r="N70" s="7">
        <v>25</v>
      </c>
      <c r="Q70" t="s">
        <v>36</v>
      </c>
    </row>
    <row r="71" spans="3:17" ht="12.75">
      <c r="C71" s="5">
        <v>3</v>
      </c>
      <c r="D71" s="6"/>
      <c r="E71" s="6"/>
      <c r="F71" s="6"/>
      <c r="G71" s="6">
        <v>13</v>
      </c>
      <c r="H71" s="6"/>
      <c r="I71" s="6">
        <v>1</v>
      </c>
      <c r="J71" s="6"/>
      <c r="K71" s="6"/>
      <c r="L71" s="6"/>
      <c r="M71" s="6">
        <v>44</v>
      </c>
      <c r="N71" s="7"/>
      <c r="P71" s="24" t="s">
        <v>0</v>
      </c>
      <c r="Q71" s="25">
        <v>111</v>
      </c>
    </row>
    <row r="72" spans="3:17" ht="12.75">
      <c r="C72" s="5"/>
      <c r="D72" s="6"/>
      <c r="E72" s="6"/>
      <c r="F72" s="6"/>
      <c r="G72" s="6">
        <v>34</v>
      </c>
      <c r="H72" s="6"/>
      <c r="I72" s="6"/>
      <c r="J72" s="6">
        <v>10</v>
      </c>
      <c r="K72" s="6"/>
      <c r="L72" s="6"/>
      <c r="M72" s="6"/>
      <c r="N72" s="7">
        <v>5</v>
      </c>
      <c r="P72" s="26" t="s">
        <v>1</v>
      </c>
      <c r="Q72" s="27">
        <v>146</v>
      </c>
    </row>
    <row r="73" spans="3:17" ht="12.75">
      <c r="C73" s="5"/>
      <c r="D73" s="6"/>
      <c r="E73" s="6">
        <v>6</v>
      </c>
      <c r="F73" s="6">
        <v>3</v>
      </c>
      <c r="G73" s="6">
        <v>100</v>
      </c>
      <c r="H73" s="6"/>
      <c r="I73" s="19">
        <v>10</v>
      </c>
      <c r="J73" s="19"/>
      <c r="K73" s="6"/>
      <c r="L73" s="6">
        <v>7</v>
      </c>
      <c r="M73" s="6"/>
      <c r="N73" s="7">
        <v>25</v>
      </c>
      <c r="P73" s="26" t="s">
        <v>13</v>
      </c>
      <c r="Q73" s="27">
        <v>102</v>
      </c>
    </row>
    <row r="74" spans="3:17" ht="12.75">
      <c r="C74" s="5">
        <v>2</v>
      </c>
      <c r="D74" s="6">
        <v>27</v>
      </c>
      <c r="E74" s="6">
        <v>1</v>
      </c>
      <c r="F74" s="19">
        <v>3</v>
      </c>
      <c r="G74" s="19">
        <v>56</v>
      </c>
      <c r="H74" s="6"/>
      <c r="I74" s="19">
        <v>9</v>
      </c>
      <c r="J74" s="19">
        <v>38</v>
      </c>
      <c r="K74" s="6"/>
      <c r="L74" s="19">
        <v>46</v>
      </c>
      <c r="M74" s="6"/>
      <c r="N74" s="7"/>
      <c r="P74" s="26" t="s">
        <v>3</v>
      </c>
      <c r="Q74" s="27">
        <v>40</v>
      </c>
    </row>
    <row r="75" spans="3:17" ht="12.75">
      <c r="C75" s="5"/>
      <c r="D75" s="6">
        <v>9</v>
      </c>
      <c r="E75" s="1"/>
      <c r="F75" s="6"/>
      <c r="G75" s="19">
        <v>18</v>
      </c>
      <c r="H75" s="6"/>
      <c r="I75" s="6"/>
      <c r="J75" s="6"/>
      <c r="K75" s="6"/>
      <c r="L75" s="6"/>
      <c r="M75" s="6"/>
      <c r="N75" s="7">
        <v>18</v>
      </c>
      <c r="P75" s="26" t="s">
        <v>4</v>
      </c>
      <c r="Q75" s="27">
        <v>312</v>
      </c>
    </row>
    <row r="76" spans="3:17" ht="12.75">
      <c r="C76" s="5"/>
      <c r="D76" s="6"/>
      <c r="E76" s="1"/>
      <c r="F76" s="6"/>
      <c r="G76" s="6"/>
      <c r="H76" s="6"/>
      <c r="I76" s="6"/>
      <c r="J76" s="6"/>
      <c r="K76" s="6">
        <v>18</v>
      </c>
      <c r="L76" s="6"/>
      <c r="M76" s="6"/>
      <c r="N76" s="7">
        <v>4</v>
      </c>
      <c r="P76" s="26" t="s">
        <v>14</v>
      </c>
      <c r="Q76" s="27">
        <v>127</v>
      </c>
    </row>
    <row r="77" spans="3:17" ht="12.75">
      <c r="C77" s="5">
        <v>43</v>
      </c>
      <c r="D77" s="6"/>
      <c r="E77" s="6"/>
      <c r="F77" s="6"/>
      <c r="G77" s="19">
        <v>6</v>
      </c>
      <c r="H77" s="6"/>
      <c r="I77" s="6"/>
      <c r="J77" s="6"/>
      <c r="K77" s="6">
        <v>12</v>
      </c>
      <c r="L77" s="6"/>
      <c r="M77" s="6">
        <v>9</v>
      </c>
      <c r="N77" s="7">
        <v>5</v>
      </c>
      <c r="P77" s="26" t="s">
        <v>6</v>
      </c>
      <c r="Q77" s="27">
        <v>89</v>
      </c>
    </row>
    <row r="78" spans="3:17" ht="12.75">
      <c r="C78" s="5">
        <v>36</v>
      </c>
      <c r="D78" s="6"/>
      <c r="E78" s="6"/>
      <c r="F78" s="6"/>
      <c r="G78" s="6"/>
      <c r="H78" s="6"/>
      <c r="I78" s="6"/>
      <c r="J78" s="6"/>
      <c r="K78" s="6">
        <v>4</v>
      </c>
      <c r="L78" s="6"/>
      <c r="M78" s="6">
        <v>11</v>
      </c>
      <c r="N78" s="7"/>
      <c r="P78" s="26" t="s">
        <v>7</v>
      </c>
      <c r="Q78" s="27">
        <v>135</v>
      </c>
    </row>
    <row r="79" spans="3:17" ht="12.75">
      <c r="C79" s="5">
        <v>4</v>
      </c>
      <c r="D79" s="6">
        <v>9</v>
      </c>
      <c r="E79" s="6">
        <v>30</v>
      </c>
      <c r="F79" s="6"/>
      <c r="G79" s="6"/>
      <c r="H79" s="6"/>
      <c r="I79" s="6"/>
      <c r="J79" s="6">
        <v>3</v>
      </c>
      <c r="K79" s="6"/>
      <c r="L79" s="6"/>
      <c r="M79" s="6">
        <v>13</v>
      </c>
      <c r="N79" s="7"/>
      <c r="P79" s="26" t="s">
        <v>8</v>
      </c>
      <c r="Q79" s="27">
        <v>148</v>
      </c>
    </row>
    <row r="80" spans="3:17" ht="12.75">
      <c r="C80" s="5">
        <v>2</v>
      </c>
      <c r="D80" s="6">
        <v>5</v>
      </c>
      <c r="E80" s="1"/>
      <c r="F80" s="6">
        <v>1</v>
      </c>
      <c r="G80" s="19">
        <v>6</v>
      </c>
      <c r="H80" s="6"/>
      <c r="I80" s="6"/>
      <c r="J80" s="6"/>
      <c r="K80" s="6"/>
      <c r="L80" s="6"/>
      <c r="M80" s="19">
        <v>10</v>
      </c>
      <c r="N80" s="7"/>
      <c r="P80" s="26" t="s">
        <v>9</v>
      </c>
      <c r="Q80" s="27">
        <v>390</v>
      </c>
    </row>
    <row r="81" spans="3:17" ht="12.75">
      <c r="C81" s="5"/>
      <c r="D81" s="6"/>
      <c r="E81" s="6"/>
      <c r="F81" s="6">
        <v>2</v>
      </c>
      <c r="G81" s="6">
        <v>13</v>
      </c>
      <c r="H81" s="6"/>
      <c r="I81" s="6"/>
      <c r="J81" s="6">
        <v>3</v>
      </c>
      <c r="K81" s="6"/>
      <c r="L81" s="6"/>
      <c r="M81" s="6"/>
      <c r="N81" s="7"/>
      <c r="P81" s="26" t="s">
        <v>10</v>
      </c>
      <c r="Q81" s="27">
        <v>597</v>
      </c>
    </row>
    <row r="82" spans="3:17" ht="12.75">
      <c r="C82" s="5">
        <v>1</v>
      </c>
      <c r="D82" s="6"/>
      <c r="E82" s="6"/>
      <c r="F82" s="6"/>
      <c r="G82" s="19">
        <v>7</v>
      </c>
      <c r="H82" s="6"/>
      <c r="I82" s="6"/>
      <c r="J82" s="6">
        <v>14</v>
      </c>
      <c r="K82" s="6">
        <v>1</v>
      </c>
      <c r="L82" s="6"/>
      <c r="M82" s="6"/>
      <c r="N82" s="7"/>
      <c r="P82" s="26" t="s">
        <v>11</v>
      </c>
      <c r="Q82" s="27">
        <v>349</v>
      </c>
    </row>
    <row r="83" spans="3:17" ht="13.5" thickBot="1">
      <c r="C83" s="5"/>
      <c r="D83" s="6"/>
      <c r="E83" s="6"/>
      <c r="F83" s="6">
        <v>3</v>
      </c>
      <c r="G83" s="19">
        <v>42</v>
      </c>
      <c r="H83" s="6">
        <v>4</v>
      </c>
      <c r="I83" s="6"/>
      <c r="J83" s="19">
        <v>55</v>
      </c>
      <c r="K83" s="6"/>
      <c r="L83" s="6"/>
      <c r="M83" s="6"/>
      <c r="N83" s="7"/>
      <c r="P83" s="28" t="s">
        <v>16</v>
      </c>
      <c r="Q83" s="29">
        <f>SUM(Q71:Q82)</f>
        <v>2546</v>
      </c>
    </row>
    <row r="84" spans="3:14" ht="12.75">
      <c r="C84" s="5"/>
      <c r="D84" s="6"/>
      <c r="E84" s="6"/>
      <c r="F84" s="6"/>
      <c r="G84" s="19">
        <v>1</v>
      </c>
      <c r="H84" s="6">
        <v>22</v>
      </c>
      <c r="I84" s="6"/>
      <c r="J84" s="19">
        <v>8</v>
      </c>
      <c r="K84" s="6"/>
      <c r="L84" s="19">
        <v>9</v>
      </c>
      <c r="M84" s="19">
        <v>9</v>
      </c>
      <c r="N84" s="7"/>
    </row>
    <row r="85" spans="3:14" ht="12.75">
      <c r="C85" s="5"/>
      <c r="D85" s="6"/>
      <c r="E85" s="6"/>
      <c r="F85" s="6"/>
      <c r="G85" s="6"/>
      <c r="H85" s="6">
        <v>28</v>
      </c>
      <c r="I85" s="6"/>
      <c r="J85" s="19">
        <v>2</v>
      </c>
      <c r="K85" s="6"/>
      <c r="L85" s="6">
        <v>9</v>
      </c>
      <c r="M85" s="19">
        <v>173</v>
      </c>
      <c r="N85" s="7"/>
    </row>
    <row r="86" spans="3:14" ht="12.75">
      <c r="C86" s="5"/>
      <c r="D86" s="6"/>
      <c r="E86" s="6"/>
      <c r="F86" s="6">
        <v>4</v>
      </c>
      <c r="G86" s="6"/>
      <c r="H86" s="19">
        <v>10</v>
      </c>
      <c r="I86" s="6"/>
      <c r="J86" s="6"/>
      <c r="K86" s="6">
        <v>19</v>
      </c>
      <c r="L86" s="6">
        <v>14</v>
      </c>
      <c r="M86" s="6">
        <v>4</v>
      </c>
      <c r="N86" s="7">
        <v>5</v>
      </c>
    </row>
    <row r="87" spans="3:14" ht="12.75">
      <c r="C87" s="5">
        <v>1</v>
      </c>
      <c r="D87" s="6">
        <v>5</v>
      </c>
      <c r="E87" s="6"/>
      <c r="F87" s="6">
        <v>3</v>
      </c>
      <c r="G87" s="6"/>
      <c r="H87" s="6"/>
      <c r="I87" s="6">
        <v>22</v>
      </c>
      <c r="J87" s="6"/>
      <c r="K87" s="6">
        <v>14</v>
      </c>
      <c r="L87" s="6"/>
      <c r="M87" s="19">
        <v>16</v>
      </c>
      <c r="N87" s="7"/>
    </row>
    <row r="88" spans="3:14" ht="12.75">
      <c r="C88" s="5"/>
      <c r="D88" s="6">
        <v>66</v>
      </c>
      <c r="E88" s="6"/>
      <c r="F88" s="6"/>
      <c r="G88" s="6"/>
      <c r="H88" s="19">
        <v>25</v>
      </c>
      <c r="I88" s="6"/>
      <c r="J88" s="6"/>
      <c r="K88" s="6"/>
      <c r="L88" s="6"/>
      <c r="M88" s="19"/>
      <c r="N88" s="7"/>
    </row>
    <row r="89" spans="3:14" ht="12.75">
      <c r="C89" s="5"/>
      <c r="D89" s="6">
        <v>13</v>
      </c>
      <c r="E89" s="6"/>
      <c r="F89" s="6"/>
      <c r="G89" s="6"/>
      <c r="H89" s="19">
        <v>37</v>
      </c>
      <c r="I89" s="6"/>
      <c r="J89" s="6"/>
      <c r="K89" s="6"/>
      <c r="L89" s="6"/>
      <c r="M89" s="6"/>
      <c r="N89" s="7"/>
    </row>
    <row r="90" spans="3:14" ht="12.75">
      <c r="C90" s="5"/>
      <c r="D90" s="19">
        <v>1</v>
      </c>
      <c r="E90" s="6"/>
      <c r="F90" s="6"/>
      <c r="G90" s="6">
        <v>8</v>
      </c>
      <c r="H90" s="19">
        <v>1</v>
      </c>
      <c r="I90" s="6"/>
      <c r="J90" s="6"/>
      <c r="K90" s="6"/>
      <c r="L90" s="6"/>
      <c r="M90" s="19">
        <v>70</v>
      </c>
      <c r="N90" s="7"/>
    </row>
    <row r="91" spans="3:14" ht="12.75">
      <c r="C91" s="5"/>
      <c r="D91" s="6"/>
      <c r="E91" s="6">
        <v>5</v>
      </c>
      <c r="F91" s="6"/>
      <c r="G91" s="6"/>
      <c r="H91" s="6"/>
      <c r="I91" s="6"/>
      <c r="J91" s="6"/>
      <c r="K91" s="6"/>
      <c r="L91" s="6"/>
      <c r="M91" s="19">
        <v>15</v>
      </c>
      <c r="N91" s="7">
        <v>18</v>
      </c>
    </row>
    <row r="92" spans="3:14" ht="12.75">
      <c r="C92" s="5"/>
      <c r="D92" s="6"/>
      <c r="E92" s="6"/>
      <c r="F92" s="6"/>
      <c r="G92" s="6"/>
      <c r="H92" s="6"/>
      <c r="I92" s="6">
        <v>12</v>
      </c>
      <c r="J92" s="6"/>
      <c r="K92" s="6"/>
      <c r="L92" s="6"/>
      <c r="M92" s="6"/>
      <c r="N92" s="7">
        <v>155</v>
      </c>
    </row>
    <row r="93" spans="3:14" ht="12.75">
      <c r="C93" s="5"/>
      <c r="D93" s="6"/>
      <c r="E93" s="6"/>
      <c r="F93" s="6"/>
      <c r="G93" s="6"/>
      <c r="H93" s="6"/>
      <c r="I93" s="6"/>
      <c r="J93" s="6"/>
      <c r="K93" s="6">
        <v>11</v>
      </c>
      <c r="L93" s="6">
        <v>11</v>
      </c>
      <c r="M93" s="6"/>
      <c r="N93" s="7">
        <v>52</v>
      </c>
    </row>
    <row r="94" spans="3:14" ht="12.75">
      <c r="C94" s="5"/>
      <c r="D94" s="6"/>
      <c r="E94" s="6">
        <v>2</v>
      </c>
      <c r="F94" s="6"/>
      <c r="G94" s="6">
        <v>3</v>
      </c>
      <c r="H94" s="6"/>
      <c r="I94" s="6"/>
      <c r="J94" s="6"/>
      <c r="K94" s="6">
        <v>56</v>
      </c>
      <c r="L94" s="6">
        <v>131</v>
      </c>
      <c r="M94" s="6"/>
      <c r="N94" s="7">
        <v>32</v>
      </c>
    </row>
    <row r="95" spans="3:14" ht="12.75">
      <c r="C95" s="5"/>
      <c r="D95" s="6">
        <v>11</v>
      </c>
      <c r="E95" s="6">
        <v>11</v>
      </c>
      <c r="F95" s="6">
        <v>5</v>
      </c>
      <c r="G95" s="6"/>
      <c r="H95" s="6"/>
      <c r="I95" s="6"/>
      <c r="J95" s="6"/>
      <c r="K95" s="6">
        <v>1</v>
      </c>
      <c r="L95" s="6">
        <v>2</v>
      </c>
      <c r="M95" s="6">
        <v>14</v>
      </c>
      <c r="N95" s="7">
        <v>5</v>
      </c>
    </row>
    <row r="96" spans="3:14" ht="12.75">
      <c r="C96" s="5"/>
      <c r="D96" s="6"/>
      <c r="E96" s="6"/>
      <c r="F96" s="6"/>
      <c r="G96" s="6"/>
      <c r="H96" s="6"/>
      <c r="I96" s="6">
        <v>2</v>
      </c>
      <c r="J96" s="6"/>
      <c r="K96" s="19">
        <v>12</v>
      </c>
      <c r="L96" s="6"/>
      <c r="M96" s="6"/>
      <c r="N96" s="7"/>
    </row>
    <row r="97" spans="3:14" ht="12.75">
      <c r="C97" s="5"/>
      <c r="D97" s="6"/>
      <c r="E97" s="6"/>
      <c r="F97" s="6"/>
      <c r="G97" s="6">
        <v>3</v>
      </c>
      <c r="H97" s="6"/>
      <c r="I97" s="6"/>
      <c r="J97" s="6">
        <v>2</v>
      </c>
      <c r="K97" s="6"/>
      <c r="L97" s="6"/>
      <c r="M97" s="6">
        <v>17</v>
      </c>
      <c r="N97" s="7"/>
    </row>
    <row r="98" spans="3:14" ht="12.75">
      <c r="C98" s="5">
        <v>4</v>
      </c>
      <c r="D98" s="6"/>
      <c r="E98" s="6"/>
      <c r="F98" s="6"/>
      <c r="G98" s="6">
        <v>2</v>
      </c>
      <c r="H98" s="6"/>
      <c r="I98" s="6">
        <v>32</v>
      </c>
      <c r="J98" s="6"/>
      <c r="K98" s="6"/>
      <c r="L98" s="6"/>
      <c r="M98" s="6">
        <v>1</v>
      </c>
      <c r="N98" s="7"/>
    </row>
    <row r="99" spans="3:14" ht="12.75">
      <c r="C99" s="5"/>
      <c r="D99" s="6"/>
      <c r="E99" s="6">
        <v>36</v>
      </c>
      <c r="F99" s="6"/>
      <c r="G99" s="6"/>
      <c r="H99" s="6"/>
      <c r="I99" s="6">
        <v>1</v>
      </c>
      <c r="J99" s="6"/>
      <c r="K99" s="6"/>
      <c r="L99" s="6"/>
      <c r="M99" s="6"/>
      <c r="N99" s="7"/>
    </row>
    <row r="100" spans="3:14" ht="13.5" thickBot="1">
      <c r="C100" s="5">
        <v>14</v>
      </c>
      <c r="D100" s="6"/>
      <c r="E100" s="6">
        <v>11</v>
      </c>
      <c r="F100" s="6"/>
      <c r="G100" s="6"/>
      <c r="H100" s="6"/>
      <c r="I100" s="6"/>
      <c r="J100" s="6"/>
      <c r="K100" s="6"/>
      <c r="L100" s="6">
        <v>160</v>
      </c>
      <c r="M100" s="6"/>
      <c r="N100" s="7"/>
    </row>
    <row r="101" spans="3:15" ht="13.5" thickBot="1">
      <c r="C101" s="20">
        <f aca="true" t="shared" si="4" ref="C101:N101">SUM(C70:C100)</f>
        <v>111</v>
      </c>
      <c r="D101" s="21">
        <f t="shared" si="4"/>
        <v>146</v>
      </c>
      <c r="E101" s="21">
        <f t="shared" si="4"/>
        <v>102</v>
      </c>
      <c r="F101" s="21">
        <f t="shared" si="4"/>
        <v>40</v>
      </c>
      <c r="G101" s="21">
        <f t="shared" si="4"/>
        <v>312</v>
      </c>
      <c r="H101" s="21">
        <f t="shared" si="4"/>
        <v>127</v>
      </c>
      <c r="I101" s="21">
        <f t="shared" si="4"/>
        <v>89</v>
      </c>
      <c r="J101" s="21">
        <f t="shared" si="4"/>
        <v>135</v>
      </c>
      <c r="K101" s="21">
        <f t="shared" si="4"/>
        <v>148</v>
      </c>
      <c r="L101" s="21">
        <f t="shared" si="4"/>
        <v>390</v>
      </c>
      <c r="M101" s="21">
        <f t="shared" si="4"/>
        <v>597</v>
      </c>
      <c r="N101" s="21">
        <f t="shared" si="4"/>
        <v>349</v>
      </c>
      <c r="O101" s="22">
        <f>SUM(C101:N101)</f>
        <v>2546</v>
      </c>
    </row>
    <row r="102" ht="13.5" thickBot="1"/>
    <row r="103" spans="1:20" ht="23.25">
      <c r="A103" s="52" t="s">
        <v>37</v>
      </c>
      <c r="B103" s="1" t="s">
        <v>12</v>
      </c>
      <c r="C103" s="2" t="s">
        <v>0</v>
      </c>
      <c r="D103" s="3" t="s">
        <v>1</v>
      </c>
      <c r="E103" s="3" t="s">
        <v>2</v>
      </c>
      <c r="F103" s="3" t="s">
        <v>3</v>
      </c>
      <c r="G103" s="3" t="s">
        <v>4</v>
      </c>
      <c r="H103" s="3" t="s">
        <v>5</v>
      </c>
      <c r="I103" s="3" t="s">
        <v>6</v>
      </c>
      <c r="J103" s="3" t="s">
        <v>7</v>
      </c>
      <c r="K103" s="3" t="s">
        <v>8</v>
      </c>
      <c r="L103" s="3" t="s">
        <v>9</v>
      </c>
      <c r="M103" s="3" t="s">
        <v>10</v>
      </c>
      <c r="N103" s="4" t="s">
        <v>11</v>
      </c>
      <c r="O103" s="10">
        <v>2009</v>
      </c>
      <c r="Q103" t="s">
        <v>38</v>
      </c>
      <c r="T103" t="s">
        <v>61</v>
      </c>
    </row>
    <row r="104" spans="2:14" ht="13.5" thickBot="1">
      <c r="B104" s="9">
        <v>1</v>
      </c>
      <c r="C104" s="5">
        <v>14</v>
      </c>
      <c r="D104" s="6">
        <v>12</v>
      </c>
      <c r="E104" s="6"/>
      <c r="F104" s="6">
        <v>5</v>
      </c>
      <c r="G104" s="6"/>
      <c r="H104" s="6"/>
      <c r="I104" s="6">
        <v>1</v>
      </c>
      <c r="J104" s="6"/>
      <c r="K104" s="6"/>
      <c r="L104" s="6"/>
      <c r="M104" s="6"/>
      <c r="N104" s="7">
        <v>2</v>
      </c>
    </row>
    <row r="105" spans="2:17" ht="12.75">
      <c r="B105" s="9">
        <f>B104+1</f>
        <v>2</v>
      </c>
      <c r="C105" s="5"/>
      <c r="D105" s="6">
        <v>68</v>
      </c>
      <c r="E105" s="6">
        <v>1</v>
      </c>
      <c r="F105" s="6">
        <v>25</v>
      </c>
      <c r="G105" s="6"/>
      <c r="H105" s="6"/>
      <c r="I105" s="6"/>
      <c r="J105" s="6"/>
      <c r="K105" s="6"/>
      <c r="L105" s="6"/>
      <c r="M105" s="6">
        <v>40</v>
      </c>
      <c r="N105" s="7"/>
      <c r="P105" s="24" t="s">
        <v>0</v>
      </c>
      <c r="Q105" s="25">
        <v>117</v>
      </c>
    </row>
    <row r="106" spans="2:17" ht="12.75">
      <c r="B106" s="9">
        <f aca="true" t="shared" si="5" ref="B106:B134">B105+1</f>
        <v>3</v>
      </c>
      <c r="C106" s="5"/>
      <c r="D106" s="6"/>
      <c r="E106" s="6">
        <v>8</v>
      </c>
      <c r="F106" s="6"/>
      <c r="G106" s="6"/>
      <c r="H106" s="6"/>
      <c r="I106" s="6"/>
      <c r="J106" s="6">
        <v>180</v>
      </c>
      <c r="K106" s="6">
        <v>15</v>
      </c>
      <c r="L106" s="6"/>
      <c r="M106" s="6">
        <v>16</v>
      </c>
      <c r="N106" s="7"/>
      <c r="P106" s="26" t="s">
        <v>1</v>
      </c>
      <c r="Q106" s="27">
        <v>234</v>
      </c>
    </row>
    <row r="107" spans="2:17" ht="12.75">
      <c r="B107" s="9">
        <f t="shared" si="5"/>
        <v>4</v>
      </c>
      <c r="C107" s="5"/>
      <c r="D107" s="6"/>
      <c r="E107" s="6">
        <v>50</v>
      </c>
      <c r="F107" s="6">
        <v>3</v>
      </c>
      <c r="G107" s="6">
        <v>6</v>
      </c>
      <c r="H107" s="6">
        <v>5</v>
      </c>
      <c r="I107" s="6">
        <v>12</v>
      </c>
      <c r="J107" s="6">
        <v>1</v>
      </c>
      <c r="K107" s="6">
        <v>1</v>
      </c>
      <c r="L107" s="6"/>
      <c r="M107" s="6">
        <v>4</v>
      </c>
      <c r="N107" s="7">
        <v>37</v>
      </c>
      <c r="P107" s="26" t="s">
        <v>13</v>
      </c>
      <c r="Q107" s="27">
        <v>255</v>
      </c>
    </row>
    <row r="108" spans="2:17" ht="12.75">
      <c r="B108" s="9">
        <f t="shared" si="5"/>
        <v>5</v>
      </c>
      <c r="C108" s="5"/>
      <c r="D108" s="6"/>
      <c r="E108" s="6">
        <v>96</v>
      </c>
      <c r="F108" s="6">
        <v>3</v>
      </c>
      <c r="G108" s="6"/>
      <c r="H108" s="6">
        <v>4</v>
      </c>
      <c r="I108" s="6">
        <v>2</v>
      </c>
      <c r="J108" s="6"/>
      <c r="K108" s="6"/>
      <c r="L108" s="6"/>
      <c r="M108" s="6"/>
      <c r="N108" s="7"/>
      <c r="O108" s="18"/>
      <c r="P108" s="26" t="s">
        <v>3</v>
      </c>
      <c r="Q108" s="27">
        <v>329</v>
      </c>
    </row>
    <row r="109" spans="2:17" ht="12.75">
      <c r="B109" s="9">
        <f t="shared" si="5"/>
        <v>6</v>
      </c>
      <c r="C109" s="5"/>
      <c r="D109" s="6">
        <v>43</v>
      </c>
      <c r="E109" s="6">
        <v>17</v>
      </c>
      <c r="F109" s="6">
        <v>2</v>
      </c>
      <c r="G109" s="6"/>
      <c r="H109" s="6">
        <v>12</v>
      </c>
      <c r="I109" s="6">
        <v>25</v>
      </c>
      <c r="J109" s="6"/>
      <c r="K109" s="6"/>
      <c r="L109" s="6"/>
      <c r="M109" s="6">
        <v>15</v>
      </c>
      <c r="N109" s="7"/>
      <c r="P109" s="26" t="s">
        <v>4</v>
      </c>
      <c r="Q109" s="27">
        <v>32</v>
      </c>
    </row>
    <row r="110" spans="2:17" ht="12.75">
      <c r="B110" s="9">
        <f t="shared" si="5"/>
        <v>7</v>
      </c>
      <c r="C110" s="5">
        <v>6</v>
      </c>
      <c r="D110" s="6">
        <v>98</v>
      </c>
      <c r="E110" s="6"/>
      <c r="F110" s="6"/>
      <c r="G110" s="6"/>
      <c r="H110" s="6">
        <v>4</v>
      </c>
      <c r="I110" s="6">
        <v>6</v>
      </c>
      <c r="J110" s="6"/>
      <c r="K110" s="6"/>
      <c r="L110" s="6"/>
      <c r="M110" s="6"/>
      <c r="N110" s="7">
        <v>5</v>
      </c>
      <c r="P110" s="26" t="s">
        <v>14</v>
      </c>
      <c r="Q110" s="27">
        <v>100</v>
      </c>
    </row>
    <row r="111" spans="2:17" ht="12.75">
      <c r="B111" s="9">
        <f t="shared" si="5"/>
        <v>8</v>
      </c>
      <c r="C111" s="5"/>
      <c r="D111" s="6">
        <v>11</v>
      </c>
      <c r="E111" s="6"/>
      <c r="F111" s="6"/>
      <c r="G111" s="6"/>
      <c r="H111" s="6">
        <v>2</v>
      </c>
      <c r="I111" s="6">
        <v>20</v>
      </c>
      <c r="J111" s="6">
        <v>1</v>
      </c>
      <c r="K111" s="6"/>
      <c r="L111" s="6"/>
      <c r="M111" s="6">
        <v>32</v>
      </c>
      <c r="N111" s="7">
        <v>9</v>
      </c>
      <c r="P111" s="26" t="s">
        <v>6</v>
      </c>
      <c r="Q111" s="27">
        <v>126</v>
      </c>
    </row>
    <row r="112" spans="2:17" ht="12.75">
      <c r="B112" s="9">
        <f t="shared" si="5"/>
        <v>9</v>
      </c>
      <c r="C112" s="5"/>
      <c r="D112" s="6"/>
      <c r="E112" s="6"/>
      <c r="F112" s="6"/>
      <c r="G112" s="6"/>
      <c r="H112" s="6">
        <v>5</v>
      </c>
      <c r="I112" s="6"/>
      <c r="J112" s="6"/>
      <c r="K112" s="6"/>
      <c r="L112" s="6"/>
      <c r="M112" s="6">
        <v>10</v>
      </c>
      <c r="N112" s="7"/>
      <c r="P112" s="26" t="s">
        <v>7</v>
      </c>
      <c r="Q112" s="27">
        <v>216</v>
      </c>
    </row>
    <row r="113" spans="2:17" ht="12.75">
      <c r="B113" s="9">
        <f t="shared" si="5"/>
        <v>10</v>
      </c>
      <c r="C113" s="5"/>
      <c r="D113" s="6">
        <v>2</v>
      </c>
      <c r="E113" s="6"/>
      <c r="F113" s="6"/>
      <c r="G113" s="6"/>
      <c r="H113" s="6">
        <v>4</v>
      </c>
      <c r="I113" s="6">
        <v>9</v>
      </c>
      <c r="J113" s="6">
        <v>7</v>
      </c>
      <c r="K113" s="6"/>
      <c r="L113" s="6">
        <v>8</v>
      </c>
      <c r="M113" s="6">
        <v>2</v>
      </c>
      <c r="N113" s="7"/>
      <c r="P113" s="26" t="s">
        <v>8</v>
      </c>
      <c r="Q113" s="27">
        <v>214</v>
      </c>
    </row>
    <row r="114" spans="2:17" ht="12.75">
      <c r="B114" s="9">
        <f t="shared" si="5"/>
        <v>11</v>
      </c>
      <c r="C114" s="5"/>
      <c r="D114" s="6"/>
      <c r="E114" s="6"/>
      <c r="F114" s="6"/>
      <c r="G114" s="6"/>
      <c r="H114" s="6"/>
      <c r="I114" s="6"/>
      <c r="J114" s="6"/>
      <c r="K114" s="6"/>
      <c r="L114" s="6">
        <v>5</v>
      </c>
      <c r="M114" s="6"/>
      <c r="N114" s="7"/>
      <c r="P114" s="26" t="s">
        <v>9</v>
      </c>
      <c r="Q114" s="27">
        <v>74</v>
      </c>
    </row>
    <row r="115" spans="2:17" ht="12.75">
      <c r="B115" s="9">
        <f t="shared" si="5"/>
        <v>12</v>
      </c>
      <c r="C115" s="5"/>
      <c r="D115" s="6"/>
      <c r="E115" s="6"/>
      <c r="F115" s="6"/>
      <c r="G115" s="6"/>
      <c r="H115" s="6"/>
      <c r="I115" s="6"/>
      <c r="J115" s="6"/>
      <c r="K115" s="6"/>
      <c r="L115" s="6">
        <v>2</v>
      </c>
      <c r="M115" s="6"/>
      <c r="N115" s="7"/>
      <c r="P115" s="26" t="s">
        <v>10</v>
      </c>
      <c r="Q115" s="27">
        <v>329</v>
      </c>
    </row>
    <row r="116" spans="2:17" ht="12.75">
      <c r="B116" s="9">
        <f t="shared" si="5"/>
        <v>13</v>
      </c>
      <c r="C116" s="5"/>
      <c r="D116" s="6"/>
      <c r="E116" s="6"/>
      <c r="F116" s="6"/>
      <c r="G116" s="6"/>
      <c r="H116" s="6"/>
      <c r="I116" s="6"/>
      <c r="J116" s="6">
        <v>5</v>
      </c>
      <c r="K116" s="6">
        <v>4</v>
      </c>
      <c r="L116" s="6"/>
      <c r="M116" s="6"/>
      <c r="N116" s="7"/>
      <c r="P116" s="26" t="s">
        <v>11</v>
      </c>
      <c r="Q116" s="27">
        <v>184</v>
      </c>
    </row>
    <row r="117" spans="2:17" ht="13.5" thickBot="1">
      <c r="B117" s="9">
        <f t="shared" si="5"/>
        <v>14</v>
      </c>
      <c r="C117" s="5">
        <v>5</v>
      </c>
      <c r="D117" s="6"/>
      <c r="E117" s="6"/>
      <c r="F117" s="6"/>
      <c r="G117" s="6"/>
      <c r="H117" s="6"/>
      <c r="I117" s="6"/>
      <c r="J117" s="6"/>
      <c r="K117" s="6">
        <v>51</v>
      </c>
      <c r="L117" s="6"/>
      <c r="M117" s="6"/>
      <c r="N117" s="7"/>
      <c r="P117" s="28" t="s">
        <v>16</v>
      </c>
      <c r="Q117" s="29">
        <f>SUM(Q105:Q116)</f>
        <v>2210</v>
      </c>
    </row>
    <row r="118" spans="2:14" ht="12.75">
      <c r="B118" s="9">
        <f t="shared" si="5"/>
        <v>15</v>
      </c>
      <c r="C118" s="5">
        <v>10</v>
      </c>
      <c r="D118" s="6"/>
      <c r="E118" s="6"/>
      <c r="F118" s="6"/>
      <c r="G118" s="6">
        <v>6</v>
      </c>
      <c r="H118" s="6"/>
      <c r="I118" s="6"/>
      <c r="J118" s="6"/>
      <c r="K118" s="6">
        <v>5</v>
      </c>
      <c r="L118" s="6"/>
      <c r="M118" s="6"/>
      <c r="N118" s="7"/>
    </row>
    <row r="119" spans="2:14" ht="12.75">
      <c r="B119" s="9">
        <f t="shared" si="5"/>
        <v>16</v>
      </c>
      <c r="C119" s="5"/>
      <c r="D119" s="6"/>
      <c r="E119" s="6"/>
      <c r="F119" s="6">
        <v>33</v>
      </c>
      <c r="G119" s="6"/>
      <c r="H119" s="6"/>
      <c r="I119" s="6"/>
      <c r="J119" s="6"/>
      <c r="K119" s="6">
        <v>118</v>
      </c>
      <c r="L119" s="6"/>
      <c r="M119" s="6"/>
      <c r="N119" s="7"/>
    </row>
    <row r="120" spans="2:14" ht="12.75">
      <c r="B120" s="9">
        <f t="shared" si="5"/>
        <v>17</v>
      </c>
      <c r="C120" s="5"/>
      <c r="D120" s="6"/>
      <c r="E120" s="6"/>
      <c r="F120" s="6"/>
      <c r="G120" s="6"/>
      <c r="H120" s="6"/>
      <c r="I120" s="6">
        <v>2</v>
      </c>
      <c r="J120" s="6"/>
      <c r="K120" s="6"/>
      <c r="L120" s="6"/>
      <c r="M120" s="6"/>
      <c r="N120" s="7"/>
    </row>
    <row r="121" spans="2:14" ht="12.75">
      <c r="B121" s="9">
        <f t="shared" si="5"/>
        <v>18</v>
      </c>
      <c r="C121" s="5"/>
      <c r="D121" s="6"/>
      <c r="E121" s="6"/>
      <c r="F121" s="6">
        <v>3</v>
      </c>
      <c r="G121" s="6"/>
      <c r="H121" s="6"/>
      <c r="I121" s="6">
        <v>13</v>
      </c>
      <c r="J121" s="6"/>
      <c r="K121" s="6">
        <v>5</v>
      </c>
      <c r="L121" s="6"/>
      <c r="M121" s="6"/>
      <c r="N121" s="7"/>
    </row>
    <row r="122" spans="2:14" ht="12.75">
      <c r="B122" s="9">
        <f t="shared" si="5"/>
        <v>19</v>
      </c>
      <c r="C122" s="5">
        <v>3</v>
      </c>
      <c r="D122" s="6"/>
      <c r="E122" s="6">
        <v>1</v>
      </c>
      <c r="F122" s="6">
        <v>7</v>
      </c>
      <c r="G122" s="6"/>
      <c r="H122" s="6"/>
      <c r="I122" s="6"/>
      <c r="J122" s="6"/>
      <c r="K122" s="6"/>
      <c r="L122" s="6"/>
      <c r="M122" s="6"/>
      <c r="N122" s="7">
        <v>6</v>
      </c>
    </row>
    <row r="123" spans="2:14" ht="12.75">
      <c r="B123" s="9">
        <f t="shared" si="5"/>
        <v>20</v>
      </c>
      <c r="C123" s="5">
        <v>59</v>
      </c>
      <c r="D123" s="6"/>
      <c r="E123" s="6"/>
      <c r="F123" s="6">
        <v>20</v>
      </c>
      <c r="G123" s="6"/>
      <c r="H123" s="6">
        <v>19</v>
      </c>
      <c r="I123" s="6"/>
      <c r="J123" s="6"/>
      <c r="K123" s="6"/>
      <c r="L123" s="6"/>
      <c r="M123" s="6"/>
      <c r="N123" s="7"/>
    </row>
    <row r="124" spans="2:14" ht="12.75">
      <c r="B124" s="9">
        <f t="shared" si="5"/>
        <v>21</v>
      </c>
      <c r="C124" s="5">
        <v>10</v>
      </c>
      <c r="D124" s="6"/>
      <c r="E124" s="6"/>
      <c r="F124" s="6"/>
      <c r="G124" s="6"/>
      <c r="H124" s="6"/>
      <c r="I124" s="6"/>
      <c r="J124" s="6"/>
      <c r="K124" s="6"/>
      <c r="L124" s="6">
        <v>6</v>
      </c>
      <c r="M124" s="6"/>
      <c r="N124" s="7">
        <v>4</v>
      </c>
    </row>
    <row r="125" spans="2:14" ht="12.75">
      <c r="B125" s="9">
        <f t="shared" si="5"/>
        <v>22</v>
      </c>
      <c r="C125" s="5">
        <v>6</v>
      </c>
      <c r="D125" s="6"/>
      <c r="E125" s="6"/>
      <c r="F125" s="6"/>
      <c r="G125" s="6"/>
      <c r="H125" s="6">
        <v>1</v>
      </c>
      <c r="I125" s="6"/>
      <c r="J125" s="6">
        <v>9</v>
      </c>
      <c r="K125" s="6"/>
      <c r="L125" s="6">
        <v>47</v>
      </c>
      <c r="M125" s="6"/>
      <c r="N125" s="7">
        <v>8</v>
      </c>
    </row>
    <row r="126" spans="2:14" ht="12.75">
      <c r="B126" s="9">
        <f t="shared" si="5"/>
        <v>23</v>
      </c>
      <c r="C126" s="5">
        <v>2</v>
      </c>
      <c r="D126" s="6"/>
      <c r="E126" s="6"/>
      <c r="F126" s="6">
        <v>4</v>
      </c>
      <c r="G126" s="6"/>
      <c r="H126" s="6">
        <v>5</v>
      </c>
      <c r="I126" s="6"/>
      <c r="J126" s="6"/>
      <c r="K126" s="6"/>
      <c r="L126" s="6">
        <v>4</v>
      </c>
      <c r="M126" s="6"/>
      <c r="N126" s="7">
        <v>32</v>
      </c>
    </row>
    <row r="127" spans="2:14" ht="12.75">
      <c r="B127" s="9">
        <f t="shared" si="5"/>
        <v>24</v>
      </c>
      <c r="C127" s="5"/>
      <c r="D127" s="6"/>
      <c r="E127" s="6"/>
      <c r="F127" s="6"/>
      <c r="G127" s="6">
        <v>5</v>
      </c>
      <c r="H127" s="6">
        <v>1</v>
      </c>
      <c r="I127" s="6">
        <v>31</v>
      </c>
      <c r="J127" s="6"/>
      <c r="K127" s="6"/>
      <c r="L127" s="6">
        <v>2</v>
      </c>
      <c r="M127" s="6"/>
      <c r="N127" s="7">
        <v>58</v>
      </c>
    </row>
    <row r="128" spans="2:14" ht="12.75">
      <c r="B128" s="9">
        <f t="shared" si="5"/>
        <v>25</v>
      </c>
      <c r="C128" s="5"/>
      <c r="D128" s="6"/>
      <c r="E128" s="6"/>
      <c r="F128" s="6"/>
      <c r="G128" s="6"/>
      <c r="H128" s="6">
        <v>19</v>
      </c>
      <c r="I128" s="6"/>
      <c r="J128" s="6"/>
      <c r="K128" s="6">
        <v>2</v>
      </c>
      <c r="L128" s="6"/>
      <c r="M128" s="6"/>
      <c r="N128" s="7">
        <v>19</v>
      </c>
    </row>
    <row r="129" spans="2:14" ht="12.75">
      <c r="B129" s="9">
        <f t="shared" si="5"/>
        <v>26</v>
      </c>
      <c r="C129" s="5"/>
      <c r="D129" s="6"/>
      <c r="E129" s="6"/>
      <c r="F129" s="6">
        <v>24</v>
      </c>
      <c r="G129" s="6"/>
      <c r="H129" s="6">
        <v>1</v>
      </c>
      <c r="I129" s="6"/>
      <c r="J129" s="6"/>
      <c r="K129" s="6">
        <v>13</v>
      </c>
      <c r="L129" s="6"/>
      <c r="M129" s="6">
        <v>2</v>
      </c>
      <c r="N129" s="7"/>
    </row>
    <row r="130" spans="2:14" ht="12.75">
      <c r="B130" s="9">
        <f t="shared" si="5"/>
        <v>27</v>
      </c>
      <c r="C130" s="5">
        <v>2</v>
      </c>
      <c r="D130" s="6"/>
      <c r="E130" s="6"/>
      <c r="F130" s="6">
        <v>105</v>
      </c>
      <c r="G130" s="6">
        <v>9</v>
      </c>
      <c r="H130" s="6">
        <v>6</v>
      </c>
      <c r="I130" s="6"/>
      <c r="J130" s="6"/>
      <c r="K130" s="6"/>
      <c r="L130" s="6"/>
      <c r="M130" s="6"/>
      <c r="N130" s="7"/>
    </row>
    <row r="131" spans="2:14" ht="12.75">
      <c r="B131" s="9">
        <f t="shared" si="5"/>
        <v>28</v>
      </c>
      <c r="C131" s="5"/>
      <c r="D131" s="6"/>
      <c r="E131" s="6">
        <v>17</v>
      </c>
      <c r="F131" s="6">
        <v>61</v>
      </c>
      <c r="G131" s="6"/>
      <c r="H131" s="6">
        <v>6</v>
      </c>
      <c r="I131" s="6">
        <v>5</v>
      </c>
      <c r="J131" s="6">
        <v>1</v>
      </c>
      <c r="K131" s="6"/>
      <c r="L131" s="6"/>
      <c r="M131" s="6"/>
      <c r="N131" s="7"/>
    </row>
    <row r="132" spans="2:14" ht="12.75">
      <c r="B132" s="9">
        <f t="shared" si="5"/>
        <v>29</v>
      </c>
      <c r="C132" s="5"/>
      <c r="D132" s="6"/>
      <c r="E132" s="6">
        <v>53</v>
      </c>
      <c r="F132" s="6">
        <v>32</v>
      </c>
      <c r="G132" s="6"/>
      <c r="H132" s="6">
        <v>2</v>
      </c>
      <c r="I132" s="6"/>
      <c r="J132" s="6">
        <v>12</v>
      </c>
      <c r="K132" s="6"/>
      <c r="L132" s="6"/>
      <c r="M132" s="6">
        <v>35</v>
      </c>
      <c r="N132" s="7"/>
    </row>
    <row r="133" spans="2:14" ht="12.75">
      <c r="B133" s="9">
        <f t="shared" si="5"/>
        <v>30</v>
      </c>
      <c r="C133" s="5"/>
      <c r="D133" s="6"/>
      <c r="E133" s="6">
        <v>12</v>
      </c>
      <c r="F133" s="6">
        <v>2</v>
      </c>
      <c r="G133" s="6"/>
      <c r="H133" s="6">
        <v>4</v>
      </c>
      <c r="I133" s="6"/>
      <c r="J133" s="6"/>
      <c r="K133" s="6"/>
      <c r="L133" s="6"/>
      <c r="M133" s="6">
        <v>183</v>
      </c>
      <c r="N133" s="7">
        <v>2</v>
      </c>
    </row>
    <row r="134" spans="2:14" ht="13.5" thickBot="1">
      <c r="B134" s="9">
        <f t="shared" si="5"/>
        <v>31</v>
      </c>
      <c r="C134" s="5"/>
      <c r="D134" s="6"/>
      <c r="E134" s="6"/>
      <c r="F134" s="6"/>
      <c r="G134" s="6">
        <v>6</v>
      </c>
      <c r="H134" s="6"/>
      <c r="I134" s="6"/>
      <c r="J134" s="6"/>
      <c r="K134" s="6"/>
      <c r="L134" s="6"/>
      <c r="M134" s="6"/>
      <c r="N134" s="7">
        <v>2</v>
      </c>
    </row>
    <row r="135" spans="3:15" ht="13.5" thickBot="1">
      <c r="C135" s="8">
        <f aca="true" t="shared" si="6" ref="C135:N135">SUM(C104:C134)</f>
        <v>117</v>
      </c>
      <c r="D135" s="8">
        <f t="shared" si="6"/>
        <v>234</v>
      </c>
      <c r="E135" s="8">
        <f t="shared" si="6"/>
        <v>255</v>
      </c>
      <c r="F135" s="8">
        <f t="shared" si="6"/>
        <v>329</v>
      </c>
      <c r="G135" s="8">
        <f t="shared" si="6"/>
        <v>32</v>
      </c>
      <c r="H135" s="8">
        <f t="shared" si="6"/>
        <v>100</v>
      </c>
      <c r="I135" s="8">
        <f t="shared" si="6"/>
        <v>126</v>
      </c>
      <c r="J135" s="8">
        <f t="shared" si="6"/>
        <v>216</v>
      </c>
      <c r="K135" s="8">
        <f t="shared" si="6"/>
        <v>214</v>
      </c>
      <c r="L135" s="8">
        <f t="shared" si="6"/>
        <v>74</v>
      </c>
      <c r="M135" s="8">
        <f t="shared" si="6"/>
        <v>339</v>
      </c>
      <c r="N135" s="8">
        <f t="shared" si="6"/>
        <v>184</v>
      </c>
      <c r="O135" s="17">
        <f>SUM(C135:N135)</f>
        <v>2220</v>
      </c>
    </row>
    <row r="136" ht="13.5" thickBot="1"/>
    <row r="137" spans="1:20" s="1" customFormat="1" ht="23.25">
      <c r="A137" s="52" t="s">
        <v>39</v>
      </c>
      <c r="B137" s="1" t="s">
        <v>12</v>
      </c>
      <c r="C137" s="2" t="s">
        <v>0</v>
      </c>
      <c r="D137" s="3" t="s">
        <v>1</v>
      </c>
      <c r="E137" s="3" t="s">
        <v>2</v>
      </c>
      <c r="F137" s="3" t="s">
        <v>3</v>
      </c>
      <c r="G137" s="3" t="s">
        <v>4</v>
      </c>
      <c r="H137" s="3" t="s">
        <v>5</v>
      </c>
      <c r="I137" s="3" t="s">
        <v>6</v>
      </c>
      <c r="J137" s="3" t="s">
        <v>7</v>
      </c>
      <c r="K137" s="3" t="s">
        <v>8</v>
      </c>
      <c r="L137" s="3" t="s">
        <v>9</v>
      </c>
      <c r="M137" s="3" t="s">
        <v>10</v>
      </c>
      <c r="N137" s="4" t="s">
        <v>11</v>
      </c>
      <c r="O137" s="10">
        <v>2008</v>
      </c>
      <c r="T137" s="1" t="s">
        <v>62</v>
      </c>
    </row>
    <row r="138" spans="2:17" ht="13.5" thickBot="1">
      <c r="B138" s="9">
        <v>1</v>
      </c>
      <c r="C138" s="5"/>
      <c r="D138" s="6"/>
      <c r="E138" s="6"/>
      <c r="F138" s="6"/>
      <c r="G138" s="6">
        <v>10</v>
      </c>
      <c r="H138" s="6"/>
      <c r="I138" s="6"/>
      <c r="J138" s="6"/>
      <c r="K138" s="6">
        <v>1</v>
      </c>
      <c r="L138" s="6"/>
      <c r="M138" s="6"/>
      <c r="N138" s="7">
        <v>90</v>
      </c>
      <c r="Q138" t="s">
        <v>40</v>
      </c>
    </row>
    <row r="139" spans="2:17" ht="12.75">
      <c r="B139" s="9">
        <f>B138+1</f>
        <v>2</v>
      </c>
      <c r="C139" s="5">
        <v>8</v>
      </c>
      <c r="D139" s="6">
        <v>5</v>
      </c>
      <c r="E139" s="6"/>
      <c r="F139" s="6"/>
      <c r="G139" s="6"/>
      <c r="H139" s="6">
        <v>13</v>
      </c>
      <c r="I139" s="6">
        <v>26</v>
      </c>
      <c r="J139" s="6">
        <v>28</v>
      </c>
      <c r="K139" s="6"/>
      <c r="L139" s="6"/>
      <c r="M139" s="6"/>
      <c r="N139" s="7">
        <v>5</v>
      </c>
      <c r="P139" s="24" t="s">
        <v>0</v>
      </c>
      <c r="Q139" s="25">
        <v>257</v>
      </c>
    </row>
    <row r="140" spans="2:17" ht="12.75">
      <c r="B140" s="9">
        <f aca="true" t="shared" si="7" ref="B140:B168">B139+1</f>
        <v>3</v>
      </c>
      <c r="C140" s="5">
        <v>13</v>
      </c>
      <c r="D140" s="6">
        <v>10</v>
      </c>
      <c r="E140" s="6"/>
      <c r="F140" s="6"/>
      <c r="G140" s="6"/>
      <c r="H140" s="6">
        <v>11</v>
      </c>
      <c r="I140" s="6"/>
      <c r="J140" s="6"/>
      <c r="K140" s="6">
        <v>22</v>
      </c>
      <c r="L140" s="6">
        <v>5</v>
      </c>
      <c r="M140" s="6">
        <v>35</v>
      </c>
      <c r="N140" s="7"/>
      <c r="P140" s="26" t="s">
        <v>1</v>
      </c>
      <c r="Q140" s="27">
        <v>57</v>
      </c>
    </row>
    <row r="141" spans="2:17" ht="12.75">
      <c r="B141" s="9">
        <f t="shared" si="7"/>
        <v>4</v>
      </c>
      <c r="C141" s="5">
        <v>6</v>
      </c>
      <c r="D141" s="6">
        <v>22</v>
      </c>
      <c r="E141" s="6">
        <v>31</v>
      </c>
      <c r="F141" s="6"/>
      <c r="G141" s="6">
        <v>4</v>
      </c>
      <c r="H141" s="6">
        <v>10</v>
      </c>
      <c r="I141" s="6"/>
      <c r="J141" s="6"/>
      <c r="K141" s="6"/>
      <c r="L141" s="6"/>
      <c r="M141" s="6">
        <v>110</v>
      </c>
      <c r="N141" s="7"/>
      <c r="P141" s="26" t="s">
        <v>13</v>
      </c>
      <c r="Q141" s="27">
        <v>97</v>
      </c>
    </row>
    <row r="142" spans="2:17" ht="12.75">
      <c r="B142" s="9">
        <f t="shared" si="7"/>
        <v>5</v>
      </c>
      <c r="C142" s="5">
        <v>7</v>
      </c>
      <c r="D142" s="6">
        <v>20</v>
      </c>
      <c r="E142" s="6"/>
      <c r="F142" s="6"/>
      <c r="G142" s="6">
        <v>43</v>
      </c>
      <c r="H142" s="6">
        <v>33</v>
      </c>
      <c r="I142" s="6"/>
      <c r="J142" s="6"/>
      <c r="K142" s="6">
        <v>6</v>
      </c>
      <c r="L142" s="6"/>
      <c r="M142" s="6">
        <v>5</v>
      </c>
      <c r="N142" s="7"/>
      <c r="P142" s="26" t="s">
        <v>3</v>
      </c>
      <c r="Q142" s="27">
        <v>170</v>
      </c>
    </row>
    <row r="143" spans="2:17" ht="12.75">
      <c r="B143" s="9">
        <f t="shared" si="7"/>
        <v>6</v>
      </c>
      <c r="C143" s="5"/>
      <c r="D143" s="6"/>
      <c r="E143" s="6"/>
      <c r="F143" s="6">
        <v>6</v>
      </c>
      <c r="G143" s="6">
        <v>1</v>
      </c>
      <c r="H143" s="6">
        <v>6</v>
      </c>
      <c r="I143" s="6">
        <v>44</v>
      </c>
      <c r="J143" s="6"/>
      <c r="K143" s="6">
        <v>10</v>
      </c>
      <c r="L143" s="6"/>
      <c r="M143" s="6"/>
      <c r="N143" s="7"/>
      <c r="P143" s="26" t="s">
        <v>4</v>
      </c>
      <c r="Q143" s="27">
        <v>217</v>
      </c>
    </row>
    <row r="144" spans="2:17" ht="12.75">
      <c r="B144" s="9">
        <f t="shared" si="7"/>
        <v>7</v>
      </c>
      <c r="C144" s="5"/>
      <c r="D144" s="6"/>
      <c r="E144" s="6">
        <v>2</v>
      </c>
      <c r="F144" s="6"/>
      <c r="G144" s="6"/>
      <c r="H144" s="6">
        <v>10</v>
      </c>
      <c r="I144" s="6">
        <v>28</v>
      </c>
      <c r="J144" s="6"/>
      <c r="K144" s="6">
        <v>18</v>
      </c>
      <c r="L144" s="6"/>
      <c r="M144" s="6">
        <v>5</v>
      </c>
      <c r="N144" s="7"/>
      <c r="P144" s="26" t="s">
        <v>14</v>
      </c>
      <c r="Q144" s="27">
        <v>182</v>
      </c>
    </row>
    <row r="145" spans="2:17" ht="12.75">
      <c r="B145" s="9">
        <f t="shared" si="7"/>
        <v>8</v>
      </c>
      <c r="C145" s="5"/>
      <c r="D145" s="6"/>
      <c r="E145" s="6">
        <v>1</v>
      </c>
      <c r="F145" s="6"/>
      <c r="G145" s="6"/>
      <c r="H145" s="6"/>
      <c r="I145" s="6">
        <v>53</v>
      </c>
      <c r="J145" s="6">
        <v>3</v>
      </c>
      <c r="K145" s="6"/>
      <c r="L145" s="6"/>
      <c r="M145" s="6"/>
      <c r="N145" s="7"/>
      <c r="P145" s="26" t="s">
        <v>6</v>
      </c>
      <c r="Q145" s="27">
        <v>200</v>
      </c>
    </row>
    <row r="146" spans="2:17" ht="12.75">
      <c r="B146" s="9">
        <f t="shared" si="7"/>
        <v>9</v>
      </c>
      <c r="C146" s="5"/>
      <c r="D146" s="6"/>
      <c r="E146" s="6"/>
      <c r="F146" s="6">
        <v>6</v>
      </c>
      <c r="G146" s="6"/>
      <c r="H146" s="6"/>
      <c r="I146" s="6"/>
      <c r="J146" s="6"/>
      <c r="K146" s="6"/>
      <c r="L146" s="6"/>
      <c r="M146" s="6"/>
      <c r="N146" s="7"/>
      <c r="P146" s="26" t="s">
        <v>7</v>
      </c>
      <c r="Q146" s="27">
        <v>91</v>
      </c>
    </row>
    <row r="147" spans="2:17" ht="12.75">
      <c r="B147" s="9">
        <f t="shared" si="7"/>
        <v>10</v>
      </c>
      <c r="C147" s="5">
        <v>3</v>
      </c>
      <c r="D147" s="6"/>
      <c r="E147" s="6">
        <v>11</v>
      </c>
      <c r="F147" s="6">
        <v>10</v>
      </c>
      <c r="G147" s="6"/>
      <c r="H147" s="6"/>
      <c r="I147" s="6"/>
      <c r="J147" s="6"/>
      <c r="K147" s="6"/>
      <c r="L147" s="6"/>
      <c r="M147" s="6"/>
      <c r="N147" s="7"/>
      <c r="P147" s="26" t="s">
        <v>8</v>
      </c>
      <c r="Q147" s="27">
        <v>151</v>
      </c>
    </row>
    <row r="148" spans="2:17" ht="12.75">
      <c r="B148" s="9">
        <f t="shared" si="7"/>
        <v>11</v>
      </c>
      <c r="C148" s="5">
        <v>115</v>
      </c>
      <c r="D148" s="6"/>
      <c r="E148" s="6">
        <v>10</v>
      </c>
      <c r="F148" s="6">
        <v>33</v>
      </c>
      <c r="G148" s="6"/>
      <c r="H148" s="6">
        <v>6</v>
      </c>
      <c r="I148" s="6"/>
      <c r="J148" s="6">
        <v>9</v>
      </c>
      <c r="K148" s="6"/>
      <c r="L148" s="6"/>
      <c r="M148" s="6"/>
      <c r="N148" s="7"/>
      <c r="P148" s="26" t="s">
        <v>9</v>
      </c>
      <c r="Q148" s="27">
        <v>209</v>
      </c>
    </row>
    <row r="149" spans="2:17" ht="12.75">
      <c r="B149" s="9">
        <f t="shared" si="7"/>
        <v>12</v>
      </c>
      <c r="C149" s="5">
        <v>30</v>
      </c>
      <c r="D149" s="6"/>
      <c r="E149" s="6"/>
      <c r="F149" s="6">
        <v>2</v>
      </c>
      <c r="G149" s="6"/>
      <c r="H149" s="6">
        <v>51</v>
      </c>
      <c r="I149" s="6">
        <v>8</v>
      </c>
      <c r="J149" s="6"/>
      <c r="K149" s="6">
        <v>4</v>
      </c>
      <c r="L149" s="6"/>
      <c r="M149" s="6">
        <v>16</v>
      </c>
      <c r="N149" s="7"/>
      <c r="P149" s="26" t="s">
        <v>10</v>
      </c>
      <c r="Q149" s="27">
        <v>354</v>
      </c>
    </row>
    <row r="150" spans="2:17" ht="12.75">
      <c r="B150" s="9">
        <f t="shared" si="7"/>
        <v>13</v>
      </c>
      <c r="C150" s="5"/>
      <c r="D150" s="6"/>
      <c r="E150" s="6"/>
      <c r="F150" s="6">
        <v>13</v>
      </c>
      <c r="G150" s="6"/>
      <c r="H150" s="6">
        <v>9</v>
      </c>
      <c r="I150" s="6"/>
      <c r="J150" s="6">
        <v>10</v>
      </c>
      <c r="K150" s="6">
        <v>37</v>
      </c>
      <c r="L150" s="6"/>
      <c r="M150" s="6">
        <v>60</v>
      </c>
      <c r="N150" s="7"/>
      <c r="P150" s="26" t="s">
        <v>11</v>
      </c>
      <c r="Q150" s="27">
        <v>95</v>
      </c>
    </row>
    <row r="151" spans="2:17" ht="13.5" thickBot="1">
      <c r="B151" s="9">
        <f t="shared" si="7"/>
        <v>14</v>
      </c>
      <c r="C151" s="5"/>
      <c r="D151" s="6"/>
      <c r="E151" s="6"/>
      <c r="F151" s="6">
        <v>7</v>
      </c>
      <c r="G151" s="6"/>
      <c r="H151" s="6"/>
      <c r="I151" s="6">
        <v>19</v>
      </c>
      <c r="J151" s="6">
        <v>2</v>
      </c>
      <c r="K151" s="6">
        <v>19</v>
      </c>
      <c r="L151" s="6"/>
      <c r="M151" s="6">
        <v>7</v>
      </c>
      <c r="N151" s="7"/>
      <c r="P151" s="28" t="s">
        <v>16</v>
      </c>
      <c r="Q151" s="29">
        <f>SUM(Q139:Q150)</f>
        <v>2080</v>
      </c>
    </row>
    <row r="152" spans="2:14" ht="12.75">
      <c r="B152" s="9">
        <f t="shared" si="7"/>
        <v>15</v>
      </c>
      <c r="C152" s="5">
        <v>30</v>
      </c>
      <c r="D152" s="6"/>
      <c r="E152" s="6"/>
      <c r="F152" s="6">
        <v>3</v>
      </c>
      <c r="G152" s="6"/>
      <c r="H152" s="6"/>
      <c r="I152" s="6"/>
      <c r="J152" s="6">
        <v>20</v>
      </c>
      <c r="K152" s="6">
        <v>6</v>
      </c>
      <c r="L152" s="6"/>
      <c r="M152" s="6"/>
      <c r="N152" s="7"/>
    </row>
    <row r="153" spans="2:14" ht="12.75">
      <c r="B153" s="9">
        <f t="shared" si="7"/>
        <v>16</v>
      </c>
      <c r="C153" s="5">
        <v>45</v>
      </c>
      <c r="D153" s="6"/>
      <c r="E153" s="6">
        <v>1</v>
      </c>
      <c r="F153" s="6">
        <v>2</v>
      </c>
      <c r="G153" s="6">
        <v>2</v>
      </c>
      <c r="H153" s="6">
        <v>6</v>
      </c>
      <c r="I153" s="6"/>
      <c r="J153" s="6"/>
      <c r="K153" s="6"/>
      <c r="L153" s="6"/>
      <c r="M153" s="6"/>
      <c r="N153" s="7"/>
    </row>
    <row r="154" spans="2:14" ht="12.75">
      <c r="B154" s="9">
        <f t="shared" si="7"/>
        <v>17</v>
      </c>
      <c r="C154" s="5"/>
      <c r="D154" s="6"/>
      <c r="E154" s="6"/>
      <c r="F154" s="6"/>
      <c r="G154" s="6">
        <v>28</v>
      </c>
      <c r="H154" s="6">
        <v>5</v>
      </c>
      <c r="I154" s="6"/>
      <c r="J154" s="6"/>
      <c r="K154" s="6"/>
      <c r="L154" s="6"/>
      <c r="M154" s="6"/>
      <c r="N154" s="7"/>
    </row>
    <row r="155" spans="2:14" ht="12.75">
      <c r="B155" s="9">
        <f t="shared" si="7"/>
        <v>18</v>
      </c>
      <c r="C155" s="5"/>
      <c r="D155" s="6"/>
      <c r="E155" s="6"/>
      <c r="F155" s="6">
        <v>25</v>
      </c>
      <c r="G155" s="6">
        <v>50</v>
      </c>
      <c r="H155" s="6">
        <v>6</v>
      </c>
      <c r="I155" s="6">
        <v>7</v>
      </c>
      <c r="J155" s="6"/>
      <c r="K155" s="6"/>
      <c r="L155" s="6"/>
      <c r="M155" s="6"/>
      <c r="N155" s="7"/>
    </row>
    <row r="156" spans="2:14" ht="12.75">
      <c r="B156" s="9">
        <f t="shared" si="7"/>
        <v>19</v>
      </c>
      <c r="C156" s="5"/>
      <c r="D156" s="6"/>
      <c r="E156" s="6"/>
      <c r="F156" s="6">
        <v>17</v>
      </c>
      <c r="G156" s="6">
        <v>11</v>
      </c>
      <c r="H156" s="6"/>
      <c r="I156" s="6"/>
      <c r="J156" s="6"/>
      <c r="K156" s="6"/>
      <c r="L156" s="6"/>
      <c r="M156" s="6"/>
      <c r="N156" s="7"/>
    </row>
    <row r="157" spans="2:14" ht="12.75">
      <c r="B157" s="9">
        <f t="shared" si="7"/>
        <v>20</v>
      </c>
      <c r="C157" s="5"/>
      <c r="D157" s="6"/>
      <c r="E157" s="6"/>
      <c r="F157" s="6"/>
      <c r="G157" s="6">
        <v>10</v>
      </c>
      <c r="H157" s="6"/>
      <c r="I157" s="6">
        <v>1</v>
      </c>
      <c r="J157" s="6"/>
      <c r="K157" s="6"/>
      <c r="L157" s="6"/>
      <c r="M157" s="6"/>
      <c r="N157" s="7"/>
    </row>
    <row r="158" spans="2:14" ht="12.75">
      <c r="B158" s="9">
        <f t="shared" si="7"/>
        <v>21</v>
      </c>
      <c r="C158" s="5"/>
      <c r="D158" s="6"/>
      <c r="E158" s="6"/>
      <c r="F158" s="6">
        <v>32</v>
      </c>
      <c r="G158" s="6">
        <v>2</v>
      </c>
      <c r="H158" s="6"/>
      <c r="I158" s="6">
        <v>11</v>
      </c>
      <c r="J158" s="6"/>
      <c r="K158" s="6">
        <v>3</v>
      </c>
      <c r="L158" s="6"/>
      <c r="M158" s="6"/>
      <c r="N158" s="7"/>
    </row>
    <row r="159" spans="2:14" ht="12.75">
      <c r="B159" s="9">
        <f t="shared" si="7"/>
        <v>22</v>
      </c>
      <c r="C159" s="5"/>
      <c r="D159" s="6"/>
      <c r="E159" s="6">
        <v>9</v>
      </c>
      <c r="F159" s="6">
        <v>3</v>
      </c>
      <c r="G159" s="6">
        <v>1</v>
      </c>
      <c r="H159" s="6"/>
      <c r="I159" s="6"/>
      <c r="J159" s="6"/>
      <c r="K159" s="6"/>
      <c r="L159" s="6"/>
      <c r="M159" s="6"/>
      <c r="N159" s="7"/>
    </row>
    <row r="160" spans="2:14" ht="12.75">
      <c r="B160" s="9">
        <f t="shared" si="7"/>
        <v>23</v>
      </c>
      <c r="C160" s="5"/>
      <c r="D160" s="6"/>
      <c r="E160" s="6">
        <v>16</v>
      </c>
      <c r="F160" s="6"/>
      <c r="G160" s="6">
        <v>6</v>
      </c>
      <c r="H160" s="6"/>
      <c r="I160" s="6"/>
      <c r="J160" s="6">
        <v>19</v>
      </c>
      <c r="K160" s="6">
        <v>11</v>
      </c>
      <c r="L160" s="6"/>
      <c r="M160" s="6"/>
      <c r="N160" s="7"/>
    </row>
    <row r="161" spans="2:14" ht="12.75">
      <c r="B161" s="9">
        <f t="shared" si="7"/>
        <v>24</v>
      </c>
      <c r="C161" s="5"/>
      <c r="D161" s="6"/>
      <c r="E161" s="6">
        <v>11</v>
      </c>
      <c r="F161" s="6"/>
      <c r="G161" s="6"/>
      <c r="H161" s="6"/>
      <c r="I161" s="6"/>
      <c r="J161" s="6"/>
      <c r="K161" s="6">
        <v>5</v>
      </c>
      <c r="L161" s="6"/>
      <c r="M161" s="6">
        <v>14</v>
      </c>
      <c r="N161" s="7"/>
    </row>
    <row r="162" spans="2:14" ht="12.75">
      <c r="B162" s="9">
        <f t="shared" si="7"/>
        <v>25</v>
      </c>
      <c r="C162" s="5"/>
      <c r="D162" s="6"/>
      <c r="E162" s="6"/>
      <c r="F162" s="6">
        <v>1</v>
      </c>
      <c r="G162" s="6">
        <v>8</v>
      </c>
      <c r="H162" s="6"/>
      <c r="I162" s="6"/>
      <c r="J162" s="6"/>
      <c r="K162" s="6">
        <v>9</v>
      </c>
      <c r="L162" s="6"/>
      <c r="M162" s="6"/>
      <c r="N162" s="7"/>
    </row>
    <row r="163" spans="2:14" ht="12.75">
      <c r="B163" s="9">
        <f t="shared" si="7"/>
        <v>26</v>
      </c>
      <c r="C163" s="5"/>
      <c r="D163" s="6"/>
      <c r="E163" s="6"/>
      <c r="F163" s="6"/>
      <c r="G163" s="6"/>
      <c r="H163" s="6"/>
      <c r="I163" s="6">
        <v>1</v>
      </c>
      <c r="J163" s="6"/>
      <c r="K163" s="6"/>
      <c r="L163" s="6"/>
      <c r="M163" s="6"/>
      <c r="N163" s="7"/>
    </row>
    <row r="164" spans="2:14" ht="12.75">
      <c r="B164" s="9">
        <f t="shared" si="7"/>
        <v>27</v>
      </c>
      <c r="C164" s="5"/>
      <c r="D164" s="6"/>
      <c r="E164" s="6">
        <v>5</v>
      </c>
      <c r="F164" s="6"/>
      <c r="G164" s="6"/>
      <c r="H164" s="6">
        <v>4</v>
      </c>
      <c r="I164" s="6"/>
      <c r="J164" s="6"/>
      <c r="K164" s="6"/>
      <c r="L164" s="6"/>
      <c r="M164" s="6"/>
      <c r="N164" s="7"/>
    </row>
    <row r="165" spans="2:14" ht="12.75">
      <c r="B165" s="9">
        <f t="shared" si="7"/>
        <v>28</v>
      </c>
      <c r="C165" s="5"/>
      <c r="D165" s="6"/>
      <c r="E165" s="6"/>
      <c r="F165" s="6"/>
      <c r="G165" s="6"/>
      <c r="H165" s="6"/>
      <c r="I165" s="6"/>
      <c r="J165" s="6"/>
      <c r="K165" s="6"/>
      <c r="L165" s="6">
        <v>35</v>
      </c>
      <c r="M165" s="6">
        <v>45</v>
      </c>
      <c r="N165" s="7"/>
    </row>
    <row r="166" spans="2:14" ht="12.75">
      <c r="B166" s="9">
        <f t="shared" si="7"/>
        <v>29</v>
      </c>
      <c r="C166" s="5"/>
      <c r="D166" s="6"/>
      <c r="E166" s="6"/>
      <c r="F166" s="6">
        <v>10</v>
      </c>
      <c r="G166" s="6">
        <v>2</v>
      </c>
      <c r="H166" s="6"/>
      <c r="I166" s="6">
        <v>2</v>
      </c>
      <c r="J166" s="6"/>
      <c r="K166" s="6"/>
      <c r="L166" s="6">
        <v>88</v>
      </c>
      <c r="M166" s="6">
        <v>18</v>
      </c>
      <c r="N166" s="7"/>
    </row>
    <row r="167" spans="2:14" ht="12.75">
      <c r="B167" s="9">
        <f t="shared" si="7"/>
        <v>30</v>
      </c>
      <c r="C167" s="5"/>
      <c r="D167" s="6"/>
      <c r="E167" s="6"/>
      <c r="F167" s="6"/>
      <c r="G167" s="6">
        <v>39</v>
      </c>
      <c r="H167" s="6">
        <v>12</v>
      </c>
      <c r="I167" s="6"/>
      <c r="J167" s="6"/>
      <c r="K167" s="6"/>
      <c r="L167" s="6">
        <v>26</v>
      </c>
      <c r="M167" s="6">
        <v>39</v>
      </c>
      <c r="N167" s="7"/>
    </row>
    <row r="168" spans="2:14" ht="13.5" thickBot="1">
      <c r="B168" s="9">
        <f t="shared" si="7"/>
        <v>31</v>
      </c>
      <c r="C168" s="5"/>
      <c r="D168" s="6"/>
      <c r="E168" s="6"/>
      <c r="F168" s="6"/>
      <c r="G168" s="6"/>
      <c r="H168" s="6"/>
      <c r="I168" s="6"/>
      <c r="J168" s="6"/>
      <c r="K168" s="6"/>
      <c r="L168" s="6">
        <v>55</v>
      </c>
      <c r="M168" s="6"/>
      <c r="N168" s="7"/>
    </row>
    <row r="169" spans="3:15" ht="13.5" thickBot="1">
      <c r="C169" s="8">
        <f aca="true" t="shared" si="8" ref="C169:N169">SUM(C138:C168)</f>
        <v>257</v>
      </c>
      <c r="D169" s="8">
        <f t="shared" si="8"/>
        <v>57</v>
      </c>
      <c r="E169" s="8">
        <f t="shared" si="8"/>
        <v>97</v>
      </c>
      <c r="F169" s="8">
        <f t="shared" si="8"/>
        <v>170</v>
      </c>
      <c r="G169" s="8">
        <f t="shared" si="8"/>
        <v>217</v>
      </c>
      <c r="H169" s="8">
        <f t="shared" si="8"/>
        <v>182</v>
      </c>
      <c r="I169" s="8">
        <f t="shared" si="8"/>
        <v>200</v>
      </c>
      <c r="J169" s="8">
        <f t="shared" si="8"/>
        <v>91</v>
      </c>
      <c r="K169" s="8">
        <f t="shared" si="8"/>
        <v>151</v>
      </c>
      <c r="L169" s="8">
        <f t="shared" si="8"/>
        <v>209</v>
      </c>
      <c r="M169" s="8">
        <f t="shared" si="8"/>
        <v>354</v>
      </c>
      <c r="N169" s="8">
        <f t="shared" si="8"/>
        <v>95</v>
      </c>
      <c r="O169" s="17">
        <f>SUM(C169:N169)</f>
        <v>2080</v>
      </c>
    </row>
    <row r="170" spans="3:14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3:14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ht="13.5" thickBot="1"/>
    <row r="173" spans="1:20" ht="24" thickBot="1">
      <c r="A173" s="52" t="s">
        <v>41</v>
      </c>
      <c r="B173" s="14" t="s">
        <v>12</v>
      </c>
      <c r="C173" s="11" t="s">
        <v>0</v>
      </c>
      <c r="D173" s="12" t="s">
        <v>1</v>
      </c>
      <c r="E173" s="12" t="s">
        <v>2</v>
      </c>
      <c r="F173" s="12" t="s">
        <v>3</v>
      </c>
      <c r="G173" s="12" t="s">
        <v>4</v>
      </c>
      <c r="H173" s="12" t="s">
        <v>5</v>
      </c>
      <c r="I173" s="12" t="s">
        <v>6</v>
      </c>
      <c r="J173" s="12" t="s">
        <v>7</v>
      </c>
      <c r="K173" s="12" t="s">
        <v>8</v>
      </c>
      <c r="L173" s="12" t="s">
        <v>9</v>
      </c>
      <c r="M173" s="12" t="s">
        <v>10</v>
      </c>
      <c r="N173" s="13" t="s">
        <v>11</v>
      </c>
      <c r="O173" s="10">
        <v>2007</v>
      </c>
      <c r="T173" t="s">
        <v>63</v>
      </c>
    </row>
    <row r="174" spans="2:17" ht="13.5" thickBot="1">
      <c r="B174" s="15">
        <v>1</v>
      </c>
      <c r="C174" s="5">
        <v>2</v>
      </c>
      <c r="D174" s="6"/>
      <c r="E174" s="6"/>
      <c r="F174" s="6"/>
      <c r="G174" s="6"/>
      <c r="H174" s="6">
        <v>27</v>
      </c>
      <c r="I174" s="6"/>
      <c r="J174" s="6"/>
      <c r="K174" s="6">
        <v>6</v>
      </c>
      <c r="L174" s="6"/>
      <c r="M174" s="6"/>
      <c r="N174" s="7"/>
      <c r="Q174" t="s">
        <v>42</v>
      </c>
    </row>
    <row r="175" spans="2:17" ht="12.75">
      <c r="B175" s="15">
        <f>B174+1</f>
        <v>2</v>
      </c>
      <c r="C175" s="5"/>
      <c r="D175" s="6"/>
      <c r="E175" s="6"/>
      <c r="F175" s="6"/>
      <c r="G175" s="6">
        <v>14</v>
      </c>
      <c r="H175" s="6">
        <v>15</v>
      </c>
      <c r="I175" s="6">
        <v>38</v>
      </c>
      <c r="J175" s="6"/>
      <c r="K175" s="6"/>
      <c r="L175" s="6"/>
      <c r="M175" s="6"/>
      <c r="N175" s="7"/>
      <c r="P175" s="24" t="s">
        <v>0</v>
      </c>
      <c r="Q175" s="25">
        <v>131</v>
      </c>
    </row>
    <row r="176" spans="2:17" ht="12.75">
      <c r="B176" s="15">
        <f aca="true" t="shared" si="9" ref="B176:B204">B175+1</f>
        <v>3</v>
      </c>
      <c r="C176" s="5"/>
      <c r="D176" s="6"/>
      <c r="E176" s="6"/>
      <c r="F176" s="6">
        <v>2</v>
      </c>
      <c r="G176" s="6"/>
      <c r="H176" s="6"/>
      <c r="I176" s="6"/>
      <c r="J176" s="6">
        <v>10</v>
      </c>
      <c r="K176" s="6"/>
      <c r="L176" s="6"/>
      <c r="M176" s="6"/>
      <c r="N176" s="7">
        <v>1</v>
      </c>
      <c r="P176" s="26" t="s">
        <v>1</v>
      </c>
      <c r="Q176" s="27">
        <v>40</v>
      </c>
    </row>
    <row r="177" spans="2:17" ht="12.75">
      <c r="B177" s="15">
        <f t="shared" si="9"/>
        <v>4</v>
      </c>
      <c r="C177" s="5"/>
      <c r="D177" s="6"/>
      <c r="E177" s="6"/>
      <c r="F177" s="6">
        <v>13</v>
      </c>
      <c r="G177" s="6">
        <v>36</v>
      </c>
      <c r="H177" s="6">
        <v>5</v>
      </c>
      <c r="I177" s="6">
        <v>24</v>
      </c>
      <c r="J177" s="6"/>
      <c r="K177" s="6">
        <v>2</v>
      </c>
      <c r="L177" s="6">
        <v>2</v>
      </c>
      <c r="M177" s="6"/>
      <c r="N177" s="7"/>
      <c r="P177" s="26" t="s">
        <v>13</v>
      </c>
      <c r="Q177" s="27">
        <v>162</v>
      </c>
    </row>
    <row r="178" spans="2:17" ht="12.75">
      <c r="B178" s="15">
        <f t="shared" si="9"/>
        <v>5</v>
      </c>
      <c r="C178" s="5"/>
      <c r="D178" s="6"/>
      <c r="E178" s="6"/>
      <c r="F178" s="6"/>
      <c r="G178" s="6">
        <v>3</v>
      </c>
      <c r="H178" s="6"/>
      <c r="I178" s="6"/>
      <c r="J178" s="6"/>
      <c r="K178" s="6"/>
      <c r="L178" s="6"/>
      <c r="M178" s="6"/>
      <c r="N178" s="7"/>
      <c r="P178" s="26" t="s">
        <v>3</v>
      </c>
      <c r="Q178" s="27">
        <v>23</v>
      </c>
    </row>
    <row r="179" spans="2:17" ht="12.75">
      <c r="B179" s="15">
        <f t="shared" si="9"/>
        <v>6</v>
      </c>
      <c r="C179" s="5"/>
      <c r="D179" s="6">
        <v>3</v>
      </c>
      <c r="E179" s="6"/>
      <c r="F179" s="6"/>
      <c r="G179" s="6">
        <v>2</v>
      </c>
      <c r="H179" s="6"/>
      <c r="I179" s="6"/>
      <c r="J179" s="6"/>
      <c r="K179" s="6"/>
      <c r="L179" s="6">
        <v>27</v>
      </c>
      <c r="M179" s="6"/>
      <c r="N179" s="7"/>
      <c r="P179" s="26" t="s">
        <v>4</v>
      </c>
      <c r="Q179" s="27">
        <v>189</v>
      </c>
    </row>
    <row r="180" spans="2:17" ht="12.75">
      <c r="B180" s="15">
        <f t="shared" si="9"/>
        <v>7</v>
      </c>
      <c r="C180" s="5"/>
      <c r="D180" s="6">
        <v>2</v>
      </c>
      <c r="E180" s="6">
        <v>46</v>
      </c>
      <c r="F180" s="6"/>
      <c r="G180" s="6"/>
      <c r="H180" s="6">
        <v>2</v>
      </c>
      <c r="I180" s="6"/>
      <c r="J180" s="6">
        <v>2</v>
      </c>
      <c r="K180" s="6"/>
      <c r="L180" s="6"/>
      <c r="M180" s="6"/>
      <c r="N180" s="7"/>
      <c r="P180" s="26" t="s">
        <v>14</v>
      </c>
      <c r="Q180" s="27">
        <v>168</v>
      </c>
    </row>
    <row r="181" spans="2:17" ht="12.75">
      <c r="B181" s="15">
        <f t="shared" si="9"/>
        <v>8</v>
      </c>
      <c r="C181" s="5"/>
      <c r="D181" s="6"/>
      <c r="E181" s="6">
        <v>6</v>
      </c>
      <c r="F181" s="6">
        <v>5</v>
      </c>
      <c r="G181" s="6"/>
      <c r="H181" s="6"/>
      <c r="I181" s="6"/>
      <c r="J181" s="6">
        <v>11</v>
      </c>
      <c r="K181" s="6"/>
      <c r="L181" s="6"/>
      <c r="M181" s="6"/>
      <c r="N181" s="7"/>
      <c r="P181" s="26" t="s">
        <v>6</v>
      </c>
      <c r="Q181" s="27">
        <v>112</v>
      </c>
    </row>
    <row r="182" spans="2:17" ht="12.75">
      <c r="B182" s="15">
        <f t="shared" si="9"/>
        <v>9</v>
      </c>
      <c r="C182" s="5"/>
      <c r="D182" s="6">
        <v>8</v>
      </c>
      <c r="E182" s="6"/>
      <c r="F182" s="6"/>
      <c r="G182" s="6"/>
      <c r="H182" s="6"/>
      <c r="I182" s="6">
        <v>25</v>
      </c>
      <c r="J182" s="6">
        <v>18</v>
      </c>
      <c r="K182" s="6"/>
      <c r="L182" s="6"/>
      <c r="M182" s="6"/>
      <c r="N182" s="7">
        <v>3</v>
      </c>
      <c r="P182" s="26" t="s">
        <v>7</v>
      </c>
      <c r="Q182" s="27">
        <v>174</v>
      </c>
    </row>
    <row r="183" spans="2:17" ht="12.75">
      <c r="B183" s="15">
        <f t="shared" si="9"/>
        <v>10</v>
      </c>
      <c r="C183" s="5"/>
      <c r="D183" s="6"/>
      <c r="E183" s="6"/>
      <c r="F183" s="6"/>
      <c r="G183" s="6"/>
      <c r="H183" s="6">
        <v>11</v>
      </c>
      <c r="I183" s="6">
        <v>9</v>
      </c>
      <c r="J183" s="6">
        <v>2</v>
      </c>
      <c r="K183" s="6"/>
      <c r="L183" s="6"/>
      <c r="M183" s="6"/>
      <c r="N183" s="7"/>
      <c r="P183" s="26" t="s">
        <v>8</v>
      </c>
      <c r="Q183" s="27">
        <v>120</v>
      </c>
    </row>
    <row r="184" spans="2:17" ht="12.75">
      <c r="B184" s="15">
        <f t="shared" si="9"/>
        <v>11</v>
      </c>
      <c r="C184" s="5"/>
      <c r="D184" s="6"/>
      <c r="E184" s="6"/>
      <c r="F184" s="6"/>
      <c r="G184" s="6"/>
      <c r="H184" s="6">
        <v>25</v>
      </c>
      <c r="I184" s="6">
        <v>1</v>
      </c>
      <c r="J184" s="6">
        <v>2</v>
      </c>
      <c r="K184" s="6"/>
      <c r="L184" s="6"/>
      <c r="M184" s="6"/>
      <c r="N184" s="7"/>
      <c r="P184" s="26" t="s">
        <v>9</v>
      </c>
      <c r="Q184" s="27">
        <v>81</v>
      </c>
    </row>
    <row r="185" spans="2:17" ht="12.75">
      <c r="B185" s="15">
        <f t="shared" si="9"/>
        <v>12</v>
      </c>
      <c r="C185" s="5"/>
      <c r="D185" s="6">
        <v>15</v>
      </c>
      <c r="E185" s="6"/>
      <c r="F185" s="6"/>
      <c r="G185" s="6"/>
      <c r="H185" s="6">
        <v>1</v>
      </c>
      <c r="I185" s="6"/>
      <c r="J185" s="6"/>
      <c r="K185" s="6"/>
      <c r="L185" s="6"/>
      <c r="M185" s="6"/>
      <c r="N185" s="7"/>
      <c r="P185" s="26" t="s">
        <v>10</v>
      </c>
      <c r="Q185" s="27">
        <v>186</v>
      </c>
    </row>
    <row r="186" spans="2:17" ht="12.75">
      <c r="B186" s="15">
        <f t="shared" si="9"/>
        <v>13</v>
      </c>
      <c r="C186" s="5"/>
      <c r="D186" s="6">
        <v>5</v>
      </c>
      <c r="E186" s="6"/>
      <c r="F186" s="6"/>
      <c r="G186" s="6"/>
      <c r="H186" s="6">
        <v>10</v>
      </c>
      <c r="I186" s="6"/>
      <c r="J186" s="6"/>
      <c r="K186" s="6"/>
      <c r="L186" s="6"/>
      <c r="M186" s="6"/>
      <c r="N186" s="7"/>
      <c r="P186" s="26" t="s">
        <v>11</v>
      </c>
      <c r="Q186" s="27">
        <v>6</v>
      </c>
    </row>
    <row r="187" spans="2:17" ht="13.5" thickBot="1">
      <c r="B187" s="15">
        <f t="shared" si="9"/>
        <v>14</v>
      </c>
      <c r="C187" s="5"/>
      <c r="D187" s="6"/>
      <c r="E187" s="6"/>
      <c r="F187" s="6"/>
      <c r="G187" s="6">
        <v>4</v>
      </c>
      <c r="H187" s="6"/>
      <c r="I187" s="6"/>
      <c r="J187" s="6">
        <v>2</v>
      </c>
      <c r="K187" s="6"/>
      <c r="L187" s="6"/>
      <c r="M187" s="6"/>
      <c r="N187" s="7">
        <v>2</v>
      </c>
      <c r="P187" s="28" t="s">
        <v>16</v>
      </c>
      <c r="Q187" s="29">
        <f>SUM(Q175:Q186)</f>
        <v>1392</v>
      </c>
    </row>
    <row r="188" spans="2:14" ht="12.75">
      <c r="B188" s="15">
        <f t="shared" si="9"/>
        <v>15</v>
      </c>
      <c r="C188" s="5"/>
      <c r="D188" s="6"/>
      <c r="E188" s="6"/>
      <c r="F188" s="6"/>
      <c r="G188" s="6">
        <v>15</v>
      </c>
      <c r="H188" s="6">
        <v>54</v>
      </c>
      <c r="I188" s="6"/>
      <c r="J188" s="6"/>
      <c r="K188" s="6"/>
      <c r="L188" s="6"/>
      <c r="M188" s="6"/>
      <c r="N188" s="7"/>
    </row>
    <row r="189" spans="2:14" ht="12.75">
      <c r="B189" s="15">
        <f t="shared" si="9"/>
        <v>16</v>
      </c>
      <c r="C189" s="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7"/>
    </row>
    <row r="190" spans="2:14" ht="12.75">
      <c r="B190" s="15">
        <f t="shared" si="9"/>
        <v>17</v>
      </c>
      <c r="C190" s="5"/>
      <c r="D190" s="6"/>
      <c r="E190" s="6"/>
      <c r="F190" s="6"/>
      <c r="G190" s="6">
        <v>1</v>
      </c>
      <c r="H190" s="6"/>
      <c r="I190" s="6"/>
      <c r="J190" s="6"/>
      <c r="K190" s="6">
        <v>10</v>
      </c>
      <c r="L190" s="6"/>
      <c r="M190" s="6"/>
      <c r="N190" s="7"/>
    </row>
    <row r="191" spans="2:14" ht="12.75">
      <c r="B191" s="15">
        <f t="shared" si="9"/>
        <v>18</v>
      </c>
      <c r="C191" s="5"/>
      <c r="D191" s="6"/>
      <c r="E191" s="6"/>
      <c r="F191" s="6"/>
      <c r="G191" s="6"/>
      <c r="H191" s="6"/>
      <c r="I191" s="6"/>
      <c r="J191" s="6"/>
      <c r="K191" s="6">
        <v>7</v>
      </c>
      <c r="L191" s="6">
        <v>1</v>
      </c>
      <c r="M191" s="6"/>
      <c r="N191" s="7"/>
    </row>
    <row r="192" spans="2:14" ht="12.75">
      <c r="B192" s="15">
        <f t="shared" si="9"/>
        <v>19</v>
      </c>
      <c r="C192" s="5"/>
      <c r="D192" s="6"/>
      <c r="E192" s="6">
        <v>26</v>
      </c>
      <c r="F192" s="6"/>
      <c r="G192" s="6"/>
      <c r="H192" s="6"/>
      <c r="I192" s="6"/>
      <c r="J192" s="6"/>
      <c r="K192" s="6"/>
      <c r="L192" s="6"/>
      <c r="M192" s="6"/>
      <c r="N192" s="7"/>
    </row>
    <row r="193" spans="2:14" ht="12.75">
      <c r="B193" s="15">
        <f t="shared" si="9"/>
        <v>20</v>
      </c>
      <c r="C193" s="5"/>
      <c r="D193" s="6"/>
      <c r="E193" s="6">
        <v>1</v>
      </c>
      <c r="F193" s="6"/>
      <c r="G193" s="6"/>
      <c r="H193" s="6"/>
      <c r="I193" s="6"/>
      <c r="J193" s="6">
        <v>47</v>
      </c>
      <c r="K193" s="6"/>
      <c r="L193" s="6"/>
      <c r="M193" s="6"/>
      <c r="N193" s="7"/>
    </row>
    <row r="194" spans="2:14" ht="12.75">
      <c r="B194" s="15">
        <f t="shared" si="9"/>
        <v>21</v>
      </c>
      <c r="C194" s="5"/>
      <c r="D194" s="6"/>
      <c r="E194" s="6"/>
      <c r="F194" s="6"/>
      <c r="G194" s="6"/>
      <c r="H194" s="6"/>
      <c r="I194" s="6"/>
      <c r="J194" s="6">
        <v>51</v>
      </c>
      <c r="K194" s="6"/>
      <c r="L194" s="6"/>
      <c r="M194" s="6"/>
      <c r="N194" s="7"/>
    </row>
    <row r="195" spans="2:14" ht="12.75">
      <c r="B195" s="15">
        <f t="shared" si="9"/>
        <v>22</v>
      </c>
      <c r="C195" s="5">
        <v>5</v>
      </c>
      <c r="D195" s="6"/>
      <c r="E195" s="6"/>
      <c r="F195" s="6"/>
      <c r="G195" s="6">
        <v>1</v>
      </c>
      <c r="H195" s="6"/>
      <c r="I195" s="6"/>
      <c r="J195" s="6"/>
      <c r="K195" s="6"/>
      <c r="L195" s="6"/>
      <c r="M195" s="6">
        <v>10</v>
      </c>
      <c r="N195" s="7"/>
    </row>
    <row r="196" spans="2:14" ht="12.75">
      <c r="B196" s="15">
        <f t="shared" si="9"/>
        <v>23</v>
      </c>
      <c r="C196" s="5">
        <v>104</v>
      </c>
      <c r="D196" s="6"/>
      <c r="E196" s="6"/>
      <c r="F196" s="6"/>
      <c r="G196" s="6"/>
      <c r="H196" s="6"/>
      <c r="I196" s="6"/>
      <c r="J196" s="6">
        <v>5</v>
      </c>
      <c r="K196" s="6"/>
      <c r="L196" s="6"/>
      <c r="M196" s="6">
        <v>55</v>
      </c>
      <c r="N196" s="7"/>
    </row>
    <row r="197" spans="2:14" ht="12.75">
      <c r="B197" s="15">
        <f t="shared" si="9"/>
        <v>24</v>
      </c>
      <c r="C197" s="5">
        <v>5</v>
      </c>
      <c r="D197" s="6"/>
      <c r="E197" s="6">
        <v>9</v>
      </c>
      <c r="F197" s="6"/>
      <c r="G197" s="6"/>
      <c r="H197" s="6"/>
      <c r="I197" s="6"/>
      <c r="J197" s="6"/>
      <c r="K197" s="6"/>
      <c r="L197" s="6">
        <v>19</v>
      </c>
      <c r="M197" s="6">
        <v>115</v>
      </c>
      <c r="N197" s="7"/>
    </row>
    <row r="198" spans="2:14" ht="12.75">
      <c r="B198" s="15">
        <f t="shared" si="9"/>
        <v>25</v>
      </c>
      <c r="C198" s="5">
        <v>12</v>
      </c>
      <c r="D198" s="6">
        <v>7</v>
      </c>
      <c r="E198" s="6">
        <v>12</v>
      </c>
      <c r="F198" s="6"/>
      <c r="G198" s="6">
        <v>15</v>
      </c>
      <c r="H198" s="6"/>
      <c r="I198" s="6"/>
      <c r="J198" s="6"/>
      <c r="K198" s="6"/>
      <c r="L198" s="6"/>
      <c r="M198" s="6">
        <v>6</v>
      </c>
      <c r="N198" s="7"/>
    </row>
    <row r="199" spans="2:14" ht="12.75">
      <c r="B199" s="15">
        <f t="shared" si="9"/>
        <v>26</v>
      </c>
      <c r="C199" s="5">
        <v>3</v>
      </c>
      <c r="D199" s="6"/>
      <c r="E199" s="6">
        <v>10</v>
      </c>
      <c r="F199" s="6"/>
      <c r="G199" s="6">
        <v>16</v>
      </c>
      <c r="H199" s="6"/>
      <c r="I199" s="6"/>
      <c r="J199" s="6"/>
      <c r="K199" s="6">
        <v>27</v>
      </c>
      <c r="L199" s="6">
        <v>15</v>
      </c>
      <c r="M199" s="6"/>
      <c r="N199" s="7"/>
    </row>
    <row r="200" spans="2:14" ht="12.75">
      <c r="B200" s="15">
        <f t="shared" si="9"/>
        <v>27</v>
      </c>
      <c r="C200" s="5"/>
      <c r="D200" s="6"/>
      <c r="E200" s="6"/>
      <c r="F200" s="6"/>
      <c r="G200" s="6">
        <v>11</v>
      </c>
      <c r="H200" s="6">
        <v>12</v>
      </c>
      <c r="I200" s="6"/>
      <c r="J200" s="6"/>
      <c r="K200" s="6">
        <v>45</v>
      </c>
      <c r="L200" s="6"/>
      <c r="M200" s="6"/>
      <c r="N200" s="7"/>
    </row>
    <row r="201" spans="2:14" ht="12.75">
      <c r="B201" s="15">
        <f t="shared" si="9"/>
        <v>28</v>
      </c>
      <c r="C201" s="5"/>
      <c r="D201" s="6"/>
      <c r="E201" s="6"/>
      <c r="F201" s="6"/>
      <c r="G201" s="6">
        <v>38</v>
      </c>
      <c r="H201" s="6"/>
      <c r="I201" s="6">
        <v>8</v>
      </c>
      <c r="J201" s="6">
        <v>5</v>
      </c>
      <c r="K201" s="6">
        <v>21</v>
      </c>
      <c r="L201" s="6">
        <v>4</v>
      </c>
      <c r="M201" s="6"/>
      <c r="N201" s="7"/>
    </row>
    <row r="202" spans="2:14" ht="12.75">
      <c r="B202" s="15">
        <f t="shared" si="9"/>
        <v>29</v>
      </c>
      <c r="C202" s="5"/>
      <c r="D202" s="6"/>
      <c r="E202" s="6"/>
      <c r="F202" s="6"/>
      <c r="G202" s="6">
        <v>22</v>
      </c>
      <c r="H202" s="6"/>
      <c r="I202" s="6"/>
      <c r="J202" s="6"/>
      <c r="K202" s="6">
        <v>2</v>
      </c>
      <c r="L202" s="6"/>
      <c r="M202" s="6"/>
      <c r="N202" s="7"/>
    </row>
    <row r="203" spans="2:14" ht="12.75">
      <c r="B203" s="15">
        <f t="shared" si="9"/>
        <v>30</v>
      </c>
      <c r="C203" s="5"/>
      <c r="D203" s="6"/>
      <c r="E203" s="6">
        <v>20</v>
      </c>
      <c r="F203" s="6">
        <v>3</v>
      </c>
      <c r="G203" s="6"/>
      <c r="H203" s="6">
        <v>6</v>
      </c>
      <c r="I203" s="6">
        <v>7</v>
      </c>
      <c r="J203" s="6">
        <v>19</v>
      </c>
      <c r="K203" s="6"/>
      <c r="L203" s="6">
        <v>13</v>
      </c>
      <c r="M203" s="6"/>
      <c r="N203" s="7"/>
    </row>
    <row r="204" spans="2:14" ht="13.5" thickBot="1">
      <c r="B204" s="15">
        <f t="shared" si="9"/>
        <v>31</v>
      </c>
      <c r="C204" s="5"/>
      <c r="D204" s="6"/>
      <c r="E204" s="6">
        <v>32</v>
      </c>
      <c r="F204" s="6"/>
      <c r="G204" s="6">
        <v>11</v>
      </c>
      <c r="H204" s="6"/>
      <c r="I204" s="6"/>
      <c r="J204" s="6"/>
      <c r="K204" s="6"/>
      <c r="L204" s="6"/>
      <c r="M204" s="6"/>
      <c r="N204" s="7"/>
    </row>
    <row r="205" spans="2:15" ht="13.5" thickBot="1">
      <c r="B205" s="16"/>
      <c r="C205" s="8">
        <f aca="true" t="shared" si="10" ref="C205:N205">SUM(C174:C204)</f>
        <v>131</v>
      </c>
      <c r="D205" s="8">
        <f t="shared" si="10"/>
        <v>40</v>
      </c>
      <c r="E205" s="8">
        <f t="shared" si="10"/>
        <v>162</v>
      </c>
      <c r="F205" s="8">
        <f t="shared" si="10"/>
        <v>23</v>
      </c>
      <c r="G205" s="8">
        <f t="shared" si="10"/>
        <v>189</v>
      </c>
      <c r="H205" s="8">
        <f t="shared" si="10"/>
        <v>168</v>
      </c>
      <c r="I205" s="8">
        <f t="shared" si="10"/>
        <v>112</v>
      </c>
      <c r="J205" s="8">
        <f t="shared" si="10"/>
        <v>174</v>
      </c>
      <c r="K205" s="8">
        <f t="shared" si="10"/>
        <v>120</v>
      </c>
      <c r="L205" s="8">
        <f t="shared" si="10"/>
        <v>81</v>
      </c>
      <c r="M205" s="8">
        <f t="shared" si="10"/>
        <v>186</v>
      </c>
      <c r="N205" s="8">
        <f t="shared" si="10"/>
        <v>6</v>
      </c>
      <c r="O205" s="17">
        <f>SUM(C205:N205)</f>
        <v>1392</v>
      </c>
    </row>
    <row r="206" spans="3:14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8" ht="13.5" thickBot="1"/>
    <row r="209" spans="1:20" ht="23.25">
      <c r="A209" s="52" t="s">
        <v>43</v>
      </c>
      <c r="B209" s="1" t="s">
        <v>12</v>
      </c>
      <c r="C209" s="2" t="s">
        <v>0</v>
      </c>
      <c r="D209" s="3" t="s">
        <v>1</v>
      </c>
      <c r="E209" s="3" t="s">
        <v>2</v>
      </c>
      <c r="F209" s="3" t="s">
        <v>3</v>
      </c>
      <c r="G209" s="3" t="s">
        <v>4</v>
      </c>
      <c r="H209" s="3" t="s">
        <v>5</v>
      </c>
      <c r="I209" s="3" t="s">
        <v>6</v>
      </c>
      <c r="J209" s="3" t="s">
        <v>7</v>
      </c>
      <c r="K209" s="3" t="s">
        <v>8</v>
      </c>
      <c r="L209" s="3" t="s">
        <v>9</v>
      </c>
      <c r="M209" s="3" t="s">
        <v>10</v>
      </c>
      <c r="N209" s="4" t="s">
        <v>11</v>
      </c>
      <c r="O209" s="10">
        <v>2006</v>
      </c>
      <c r="T209" t="s">
        <v>64</v>
      </c>
    </row>
    <row r="210" spans="2:17" ht="13.5" thickBot="1">
      <c r="B210" s="9">
        <v>1</v>
      </c>
      <c r="C210" s="5"/>
      <c r="D210" s="6"/>
      <c r="E210" s="6"/>
      <c r="F210" s="6"/>
      <c r="G210" s="6"/>
      <c r="H210" s="6">
        <v>28</v>
      </c>
      <c r="I210" s="6"/>
      <c r="J210" s="6">
        <v>26</v>
      </c>
      <c r="K210" s="6"/>
      <c r="L210" s="6"/>
      <c r="M210" s="6"/>
      <c r="N210" s="7"/>
      <c r="Q210" t="s">
        <v>44</v>
      </c>
    </row>
    <row r="211" spans="2:17" ht="12.75">
      <c r="B211" s="9">
        <f>B210+1</f>
        <v>2</v>
      </c>
      <c r="C211" s="5">
        <v>10</v>
      </c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7"/>
      <c r="P211" s="24" t="s">
        <v>0</v>
      </c>
      <c r="Q211" s="25">
        <v>120</v>
      </c>
    </row>
    <row r="212" spans="2:17" ht="12.75">
      <c r="B212" s="9">
        <f aca="true" t="shared" si="11" ref="B212:B240">B211+1</f>
        <v>3</v>
      </c>
      <c r="C212" s="5"/>
      <c r="D212" s="6"/>
      <c r="E212" s="6"/>
      <c r="F212" s="6">
        <v>3</v>
      </c>
      <c r="G212" s="6"/>
      <c r="H212" s="6"/>
      <c r="I212" s="6"/>
      <c r="J212" s="6">
        <v>34</v>
      </c>
      <c r="K212" s="6"/>
      <c r="L212" s="6">
        <v>6</v>
      </c>
      <c r="M212" s="6"/>
      <c r="N212" s="7"/>
      <c r="P212" s="26" t="s">
        <v>1</v>
      </c>
      <c r="Q212" s="27">
        <v>86</v>
      </c>
    </row>
    <row r="213" spans="2:17" ht="12.75">
      <c r="B213" s="9">
        <f t="shared" si="11"/>
        <v>4</v>
      </c>
      <c r="C213" s="5"/>
      <c r="D213" s="6"/>
      <c r="E213" s="6"/>
      <c r="F213" s="6"/>
      <c r="G213" s="6"/>
      <c r="H213" s="6"/>
      <c r="I213" s="6"/>
      <c r="J213" s="6">
        <v>21</v>
      </c>
      <c r="K213" s="6"/>
      <c r="L213" s="6">
        <v>5</v>
      </c>
      <c r="M213" s="6"/>
      <c r="N213" s="7"/>
      <c r="P213" s="26" t="s">
        <v>13</v>
      </c>
      <c r="Q213" s="27">
        <v>52</v>
      </c>
    </row>
    <row r="214" spans="2:17" ht="12.75">
      <c r="B214" s="9">
        <f t="shared" si="11"/>
        <v>5</v>
      </c>
      <c r="C214" s="5"/>
      <c r="D214" s="6"/>
      <c r="E214" s="6">
        <v>20</v>
      </c>
      <c r="F214" s="6">
        <v>10</v>
      </c>
      <c r="G214" s="6"/>
      <c r="H214" s="6">
        <v>6</v>
      </c>
      <c r="I214" s="6"/>
      <c r="J214" s="6"/>
      <c r="K214" s="6"/>
      <c r="L214" s="6"/>
      <c r="M214" s="6"/>
      <c r="N214" s="7"/>
      <c r="P214" s="26" t="s">
        <v>3</v>
      </c>
      <c r="Q214" s="27">
        <v>144</v>
      </c>
    </row>
    <row r="215" spans="2:17" ht="12.75">
      <c r="B215" s="9">
        <f t="shared" si="11"/>
        <v>6</v>
      </c>
      <c r="C215" s="5"/>
      <c r="D215" s="6"/>
      <c r="E215" s="6"/>
      <c r="F215" s="6">
        <v>22</v>
      </c>
      <c r="G215" s="6"/>
      <c r="H215" s="6">
        <v>12</v>
      </c>
      <c r="I215" s="6"/>
      <c r="J215" s="6"/>
      <c r="K215" s="6"/>
      <c r="L215" s="6"/>
      <c r="M215" s="6"/>
      <c r="N215" s="7">
        <v>5</v>
      </c>
      <c r="P215" s="26" t="s">
        <v>4</v>
      </c>
      <c r="Q215" s="27">
        <v>93</v>
      </c>
    </row>
    <row r="216" spans="2:17" ht="12.75">
      <c r="B216" s="9">
        <f t="shared" si="11"/>
        <v>7</v>
      </c>
      <c r="C216" s="5"/>
      <c r="D216" s="6"/>
      <c r="E216" s="6"/>
      <c r="F216" s="6"/>
      <c r="G216" s="6"/>
      <c r="H216" s="6">
        <v>1</v>
      </c>
      <c r="I216" s="6">
        <v>16</v>
      </c>
      <c r="J216" s="6"/>
      <c r="K216" s="6"/>
      <c r="L216" s="6"/>
      <c r="M216" s="6"/>
      <c r="N216" s="7">
        <v>10</v>
      </c>
      <c r="P216" s="26" t="s">
        <v>14</v>
      </c>
      <c r="Q216" s="27">
        <v>62</v>
      </c>
    </row>
    <row r="217" spans="2:17" ht="12.75">
      <c r="B217" s="9">
        <f t="shared" si="11"/>
        <v>8</v>
      </c>
      <c r="C217" s="5"/>
      <c r="D217" s="6"/>
      <c r="E217" s="6"/>
      <c r="F217" s="6"/>
      <c r="G217" s="6"/>
      <c r="H217" s="6">
        <v>1</v>
      </c>
      <c r="I217" s="6"/>
      <c r="J217" s="6"/>
      <c r="K217" s="6">
        <v>27</v>
      </c>
      <c r="L217" s="6"/>
      <c r="M217" s="6"/>
      <c r="N217" s="7">
        <v>24</v>
      </c>
      <c r="P217" s="26" t="s">
        <v>6</v>
      </c>
      <c r="Q217" s="27">
        <v>65</v>
      </c>
    </row>
    <row r="218" spans="2:17" ht="12.75">
      <c r="B218" s="9">
        <f t="shared" si="11"/>
        <v>9</v>
      </c>
      <c r="C218" s="5"/>
      <c r="D218" s="6"/>
      <c r="E218" s="6"/>
      <c r="F218" s="6"/>
      <c r="G218" s="6">
        <v>62</v>
      </c>
      <c r="H218" s="6"/>
      <c r="I218" s="6"/>
      <c r="J218" s="6">
        <v>14</v>
      </c>
      <c r="K218" s="6"/>
      <c r="L218" s="6"/>
      <c r="M218" s="6"/>
      <c r="N218" s="7">
        <v>144</v>
      </c>
      <c r="P218" s="26" t="s">
        <v>7</v>
      </c>
      <c r="Q218" s="27">
        <v>182</v>
      </c>
    </row>
    <row r="219" spans="2:17" ht="12.75">
      <c r="B219" s="9">
        <f t="shared" si="11"/>
        <v>10</v>
      </c>
      <c r="C219" s="5"/>
      <c r="D219" s="6"/>
      <c r="E219" s="6">
        <v>3</v>
      </c>
      <c r="F219" s="6">
        <v>19</v>
      </c>
      <c r="G219" s="6">
        <v>1</v>
      </c>
      <c r="H219" s="6"/>
      <c r="I219" s="6"/>
      <c r="J219" s="6">
        <v>6</v>
      </c>
      <c r="K219" s="6"/>
      <c r="L219" s="6"/>
      <c r="M219" s="6"/>
      <c r="N219" s="7"/>
      <c r="P219" s="26" t="s">
        <v>8</v>
      </c>
      <c r="Q219" s="27">
        <v>213</v>
      </c>
    </row>
    <row r="220" spans="2:17" ht="12.75">
      <c r="B220" s="9">
        <f t="shared" si="11"/>
        <v>11</v>
      </c>
      <c r="C220" s="5"/>
      <c r="D220" s="6"/>
      <c r="E220" s="6"/>
      <c r="F220" s="6">
        <v>27</v>
      </c>
      <c r="G220" s="6"/>
      <c r="H220" s="6"/>
      <c r="I220" s="6"/>
      <c r="J220" s="6">
        <v>4</v>
      </c>
      <c r="K220" s="6"/>
      <c r="L220" s="6"/>
      <c r="M220" s="6"/>
      <c r="N220" s="7"/>
      <c r="P220" s="26" t="s">
        <v>9</v>
      </c>
      <c r="Q220" s="27">
        <v>29</v>
      </c>
    </row>
    <row r="221" spans="2:17" ht="12.75">
      <c r="B221" s="9">
        <f t="shared" si="11"/>
        <v>12</v>
      </c>
      <c r="C221" s="5"/>
      <c r="D221" s="6"/>
      <c r="E221" s="6">
        <v>3</v>
      </c>
      <c r="F221" s="6"/>
      <c r="G221" s="6"/>
      <c r="H221" s="6"/>
      <c r="I221" s="6">
        <v>4</v>
      </c>
      <c r="J221" s="6">
        <v>20</v>
      </c>
      <c r="K221" s="6"/>
      <c r="L221" s="6"/>
      <c r="M221" s="6"/>
      <c r="N221" s="7"/>
      <c r="P221" s="26" t="s">
        <v>10</v>
      </c>
      <c r="Q221" s="27">
        <v>19</v>
      </c>
    </row>
    <row r="222" spans="2:17" ht="12.75">
      <c r="B222" s="9">
        <f t="shared" si="11"/>
        <v>13</v>
      </c>
      <c r="C222" s="5"/>
      <c r="D222" s="6"/>
      <c r="E222" s="6"/>
      <c r="F222" s="6"/>
      <c r="G222" s="6"/>
      <c r="H222" s="6"/>
      <c r="I222" s="6">
        <v>1</v>
      </c>
      <c r="J222" s="6"/>
      <c r="K222" s="6"/>
      <c r="L222" s="6"/>
      <c r="M222" s="6"/>
      <c r="N222" s="7"/>
      <c r="P222" s="26" t="s">
        <v>11</v>
      </c>
      <c r="Q222" s="27">
        <v>219</v>
      </c>
    </row>
    <row r="223" spans="2:17" ht="13.5" thickBot="1">
      <c r="B223" s="9">
        <f t="shared" si="11"/>
        <v>14</v>
      </c>
      <c r="C223" s="5"/>
      <c r="D223" s="6"/>
      <c r="E223" s="6"/>
      <c r="F223" s="6"/>
      <c r="G223" s="6"/>
      <c r="H223" s="6"/>
      <c r="I223" s="6"/>
      <c r="J223" s="6">
        <v>13</v>
      </c>
      <c r="K223" s="6"/>
      <c r="L223" s="6"/>
      <c r="M223" s="6"/>
      <c r="N223" s="7"/>
      <c r="P223" s="28" t="s">
        <v>16</v>
      </c>
      <c r="Q223" s="29">
        <f>SUM(Q211:Q222)</f>
        <v>1284</v>
      </c>
    </row>
    <row r="224" spans="2:14" ht="12.75">
      <c r="B224" s="9">
        <f t="shared" si="11"/>
        <v>15</v>
      </c>
      <c r="C224" s="5"/>
      <c r="D224" s="6"/>
      <c r="E224" s="6"/>
      <c r="F224" s="6">
        <v>2</v>
      </c>
      <c r="G224" s="6"/>
      <c r="H224" s="6"/>
      <c r="I224" s="6"/>
      <c r="J224" s="6"/>
      <c r="K224" s="6">
        <v>137</v>
      </c>
      <c r="L224" s="6"/>
      <c r="M224" s="6"/>
      <c r="N224" s="7"/>
    </row>
    <row r="225" spans="2:14" ht="12.75">
      <c r="B225" s="9">
        <f t="shared" si="11"/>
        <v>16</v>
      </c>
      <c r="C225" s="5"/>
      <c r="D225" s="6"/>
      <c r="E225" s="6"/>
      <c r="F225" s="6"/>
      <c r="G225" s="6"/>
      <c r="H225" s="6"/>
      <c r="I225" s="6"/>
      <c r="J225" s="6">
        <v>22</v>
      </c>
      <c r="K225" s="6">
        <v>29</v>
      </c>
      <c r="L225" s="6"/>
      <c r="M225" s="6"/>
      <c r="N225" s="7"/>
    </row>
    <row r="226" spans="2:14" ht="12.75">
      <c r="B226" s="9">
        <f t="shared" si="11"/>
        <v>17</v>
      </c>
      <c r="C226" s="5"/>
      <c r="D226" s="6"/>
      <c r="E226" s="6"/>
      <c r="F226" s="6"/>
      <c r="G226" s="6"/>
      <c r="H226" s="6"/>
      <c r="I226" s="6"/>
      <c r="J226" s="6">
        <v>6</v>
      </c>
      <c r="K226" s="6">
        <v>15</v>
      </c>
      <c r="L226" s="6"/>
      <c r="M226" s="6"/>
      <c r="N226" s="7">
        <v>2</v>
      </c>
    </row>
    <row r="227" spans="2:14" ht="12.75">
      <c r="B227" s="9">
        <f t="shared" si="11"/>
        <v>18</v>
      </c>
      <c r="C227" s="5"/>
      <c r="D227" s="6">
        <v>10</v>
      </c>
      <c r="E227" s="6"/>
      <c r="F227" s="6"/>
      <c r="G227" s="6"/>
      <c r="H227" s="6"/>
      <c r="I227" s="6"/>
      <c r="J227" s="6"/>
      <c r="K227" s="6">
        <v>5</v>
      </c>
      <c r="L227" s="6"/>
      <c r="M227" s="6">
        <v>8</v>
      </c>
      <c r="N227" s="7">
        <v>34</v>
      </c>
    </row>
    <row r="228" spans="2:14" ht="12.75">
      <c r="B228" s="9">
        <f t="shared" si="11"/>
        <v>19</v>
      </c>
      <c r="C228" s="5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7"/>
    </row>
    <row r="229" spans="2:14" ht="12.75">
      <c r="B229" s="9">
        <f t="shared" si="11"/>
        <v>20</v>
      </c>
      <c r="C229" s="5"/>
      <c r="D229" s="6">
        <v>40</v>
      </c>
      <c r="E229" s="6"/>
      <c r="F229" s="6"/>
      <c r="G229" s="6">
        <v>7</v>
      </c>
      <c r="H229" s="6"/>
      <c r="I229" s="6"/>
      <c r="J229" s="6"/>
      <c r="K229" s="6"/>
      <c r="L229" s="6">
        <v>5</v>
      </c>
      <c r="M229" s="6">
        <v>4</v>
      </c>
      <c r="N229" s="7"/>
    </row>
    <row r="230" spans="2:14" ht="12.75">
      <c r="B230" s="9">
        <f t="shared" si="11"/>
        <v>21</v>
      </c>
      <c r="C230" s="5"/>
      <c r="D230" s="6">
        <v>3</v>
      </c>
      <c r="E230" s="6">
        <v>7</v>
      </c>
      <c r="F230" s="6">
        <v>3</v>
      </c>
      <c r="G230" s="6"/>
      <c r="H230" s="6"/>
      <c r="I230" s="6"/>
      <c r="J230" s="6"/>
      <c r="K230" s="6"/>
      <c r="L230" s="6">
        <v>2</v>
      </c>
      <c r="M230" s="6"/>
      <c r="N230" s="7"/>
    </row>
    <row r="231" spans="2:14" ht="12.75">
      <c r="B231" s="9">
        <f t="shared" si="11"/>
        <v>22</v>
      </c>
      <c r="C231" s="5"/>
      <c r="D231" s="6">
        <v>10</v>
      </c>
      <c r="E231" s="6"/>
      <c r="F231" s="6">
        <v>1</v>
      </c>
      <c r="G231" s="6"/>
      <c r="H231" s="6"/>
      <c r="I231" s="6"/>
      <c r="J231" s="6"/>
      <c r="K231" s="6"/>
      <c r="L231" s="6"/>
      <c r="M231" s="6">
        <v>7</v>
      </c>
      <c r="N231" s="7"/>
    </row>
    <row r="232" spans="2:14" ht="12.75">
      <c r="B232" s="9">
        <f t="shared" si="11"/>
        <v>23</v>
      </c>
      <c r="C232" s="5"/>
      <c r="D232" s="6">
        <v>3</v>
      </c>
      <c r="E232" s="6"/>
      <c r="F232" s="6"/>
      <c r="G232" s="6">
        <v>5</v>
      </c>
      <c r="H232" s="6"/>
      <c r="I232" s="6">
        <v>1</v>
      </c>
      <c r="J232" s="6">
        <v>1</v>
      </c>
      <c r="K232" s="6"/>
      <c r="L232" s="6"/>
      <c r="M232" s="6"/>
      <c r="N232" s="7"/>
    </row>
    <row r="233" spans="2:14" ht="12.75">
      <c r="B233" s="9">
        <f t="shared" si="11"/>
        <v>24</v>
      </c>
      <c r="C233" s="5"/>
      <c r="D233" s="6">
        <v>8</v>
      </c>
      <c r="E233" s="6">
        <v>1</v>
      </c>
      <c r="F233" s="6"/>
      <c r="G233" s="6">
        <v>7</v>
      </c>
      <c r="H233" s="6"/>
      <c r="I233" s="6">
        <v>9</v>
      </c>
      <c r="J233" s="6"/>
      <c r="K233" s="6"/>
      <c r="L233" s="6">
        <v>11</v>
      </c>
      <c r="M233" s="6"/>
      <c r="N233" s="7"/>
    </row>
    <row r="234" spans="2:14" ht="12.75">
      <c r="B234" s="9">
        <f t="shared" si="11"/>
        <v>25</v>
      </c>
      <c r="C234" s="5"/>
      <c r="D234" s="6">
        <v>6</v>
      </c>
      <c r="E234" s="6"/>
      <c r="F234" s="6"/>
      <c r="G234" s="6"/>
      <c r="H234" s="6">
        <v>4</v>
      </c>
      <c r="I234" s="6">
        <v>6</v>
      </c>
      <c r="J234" s="6">
        <v>1</v>
      </c>
      <c r="K234" s="6"/>
      <c r="L234" s="6"/>
      <c r="M234" s="6"/>
      <c r="N234" s="7"/>
    </row>
    <row r="235" spans="2:14" ht="12.75">
      <c r="B235" s="9">
        <f t="shared" si="11"/>
        <v>26</v>
      </c>
      <c r="C235" s="5"/>
      <c r="D235" s="6">
        <v>2</v>
      </c>
      <c r="E235" s="6"/>
      <c r="F235" s="6"/>
      <c r="G235" s="6"/>
      <c r="H235" s="6"/>
      <c r="I235" s="6"/>
      <c r="J235" s="6">
        <v>1</v>
      </c>
      <c r="K235" s="6"/>
      <c r="L235" s="6"/>
      <c r="M235" s="6"/>
      <c r="N235" s="7"/>
    </row>
    <row r="236" spans="2:14" ht="12.75">
      <c r="B236" s="9">
        <f t="shared" si="11"/>
        <v>27</v>
      </c>
      <c r="C236" s="5">
        <v>95</v>
      </c>
      <c r="D236" s="6">
        <v>4</v>
      </c>
      <c r="E236" s="6"/>
      <c r="F236" s="6">
        <v>5</v>
      </c>
      <c r="G236" s="6"/>
      <c r="H236" s="6"/>
      <c r="I236" s="6">
        <v>2</v>
      </c>
      <c r="J236" s="6">
        <v>7</v>
      </c>
      <c r="K236" s="6"/>
      <c r="L236" s="6"/>
      <c r="M236" s="6"/>
      <c r="N236" s="7"/>
    </row>
    <row r="237" spans="2:14" ht="12.75">
      <c r="B237" s="9">
        <f t="shared" si="11"/>
        <v>28</v>
      </c>
      <c r="C237" s="5">
        <v>15</v>
      </c>
      <c r="D237" s="6"/>
      <c r="E237" s="6">
        <v>18</v>
      </c>
      <c r="F237" s="6">
        <v>10</v>
      </c>
      <c r="G237" s="6"/>
      <c r="H237" s="6"/>
      <c r="I237" s="6">
        <v>4</v>
      </c>
      <c r="J237" s="6">
        <v>1</v>
      </c>
      <c r="K237" s="6"/>
      <c r="L237" s="6"/>
      <c r="M237" s="6"/>
      <c r="N237" s="7"/>
    </row>
    <row r="238" spans="2:14" ht="12.75">
      <c r="B238" s="9">
        <f t="shared" si="11"/>
        <v>29</v>
      </c>
      <c r="C238" s="5"/>
      <c r="D238" s="6"/>
      <c r="E238" s="6"/>
      <c r="F238" s="6">
        <v>15</v>
      </c>
      <c r="G238" s="6">
        <v>2</v>
      </c>
      <c r="H238" s="6">
        <v>10</v>
      </c>
      <c r="I238" s="6"/>
      <c r="J238" s="6">
        <v>5</v>
      </c>
      <c r="K238" s="6"/>
      <c r="L238" s="6"/>
      <c r="M238" s="6"/>
      <c r="N238" s="7"/>
    </row>
    <row r="239" spans="2:14" ht="12.75">
      <c r="B239" s="9">
        <f t="shared" si="11"/>
        <v>30</v>
      </c>
      <c r="C239" s="5"/>
      <c r="D239" s="6"/>
      <c r="E239" s="6"/>
      <c r="F239" s="6">
        <v>27</v>
      </c>
      <c r="G239" s="6"/>
      <c r="H239" s="6"/>
      <c r="I239" s="6"/>
      <c r="J239" s="6"/>
      <c r="K239" s="6"/>
      <c r="L239" s="6"/>
      <c r="M239" s="6"/>
      <c r="N239" s="7"/>
    </row>
    <row r="240" spans="2:14" ht="13.5" thickBot="1">
      <c r="B240" s="9">
        <f t="shared" si="11"/>
        <v>31</v>
      </c>
      <c r="C240" s="5"/>
      <c r="D240" s="6"/>
      <c r="E240" s="6"/>
      <c r="F240" s="6"/>
      <c r="G240" s="6">
        <v>9</v>
      </c>
      <c r="H240" s="6"/>
      <c r="I240" s="6">
        <v>22</v>
      </c>
      <c r="J240" s="6"/>
      <c r="K240" s="6"/>
      <c r="L240" s="6"/>
      <c r="M240" s="6"/>
      <c r="N240" s="7"/>
    </row>
    <row r="241" spans="3:15" ht="13.5" thickBot="1">
      <c r="C241" s="8">
        <f aca="true" t="shared" si="12" ref="C241:N241">SUM(C210:C240)</f>
        <v>120</v>
      </c>
      <c r="D241" s="8">
        <f t="shared" si="12"/>
        <v>86</v>
      </c>
      <c r="E241" s="8">
        <f t="shared" si="12"/>
        <v>52</v>
      </c>
      <c r="F241" s="8">
        <f t="shared" si="12"/>
        <v>144</v>
      </c>
      <c r="G241" s="8">
        <f t="shared" si="12"/>
        <v>93</v>
      </c>
      <c r="H241" s="8">
        <f t="shared" si="12"/>
        <v>62</v>
      </c>
      <c r="I241" s="8">
        <f t="shared" si="12"/>
        <v>65</v>
      </c>
      <c r="J241" s="8">
        <f t="shared" si="12"/>
        <v>182</v>
      </c>
      <c r="K241" s="8">
        <f t="shared" si="12"/>
        <v>213</v>
      </c>
      <c r="L241" s="8">
        <f t="shared" si="12"/>
        <v>29</v>
      </c>
      <c r="M241" s="8">
        <f t="shared" si="12"/>
        <v>19</v>
      </c>
      <c r="N241" s="8">
        <f t="shared" si="12"/>
        <v>219</v>
      </c>
      <c r="O241" s="17">
        <f>SUM(C241:N241)</f>
        <v>1284</v>
      </c>
    </row>
    <row r="244" ht="13.5" thickBot="1"/>
    <row r="245" spans="1:20" ht="23.25">
      <c r="A245" s="52" t="s">
        <v>45</v>
      </c>
      <c r="B245" s="1" t="s">
        <v>12</v>
      </c>
      <c r="C245" s="2" t="s">
        <v>0</v>
      </c>
      <c r="D245" s="3" t="s">
        <v>1</v>
      </c>
      <c r="E245" s="3" t="s">
        <v>2</v>
      </c>
      <c r="F245" s="3" t="s">
        <v>3</v>
      </c>
      <c r="G245" s="3" t="s">
        <v>4</v>
      </c>
      <c r="H245" s="3" t="s">
        <v>5</v>
      </c>
      <c r="I245" s="3" t="s">
        <v>6</v>
      </c>
      <c r="J245" s="3" t="s">
        <v>7</v>
      </c>
      <c r="K245" s="3" t="s">
        <v>8</v>
      </c>
      <c r="L245" s="3" t="s">
        <v>9</v>
      </c>
      <c r="M245" s="3" t="s">
        <v>10</v>
      </c>
      <c r="N245" s="4" t="s">
        <v>11</v>
      </c>
      <c r="O245" s="10">
        <v>2005</v>
      </c>
      <c r="T245" t="s">
        <v>65</v>
      </c>
    </row>
    <row r="246" spans="2:17" ht="13.5" thickBot="1">
      <c r="B246" s="9">
        <v>1</v>
      </c>
      <c r="C246" s="5"/>
      <c r="D246" s="6"/>
      <c r="E246" s="6"/>
      <c r="F246" s="6">
        <v>2</v>
      </c>
      <c r="G246" s="6"/>
      <c r="I246" s="6">
        <v>13</v>
      </c>
      <c r="J246" s="6">
        <v>6</v>
      </c>
      <c r="K246" s="6"/>
      <c r="L246" s="6"/>
      <c r="M246" s="6"/>
      <c r="N246" s="7"/>
      <c r="Q246" t="s">
        <v>46</v>
      </c>
    </row>
    <row r="247" spans="2:17" ht="12.75">
      <c r="B247" s="9">
        <f>B246+1</f>
        <v>2</v>
      </c>
      <c r="C247" s="5"/>
      <c r="D247" s="6"/>
      <c r="E247" s="6"/>
      <c r="F247" s="6"/>
      <c r="G247" s="6"/>
      <c r="I247" s="6"/>
      <c r="J247" s="6"/>
      <c r="K247" s="6">
        <v>1</v>
      </c>
      <c r="L247" s="6">
        <v>24</v>
      </c>
      <c r="M247" s="6"/>
      <c r="N247" s="7"/>
      <c r="P247" s="24" t="s">
        <v>0</v>
      </c>
      <c r="Q247" s="25">
        <v>0</v>
      </c>
    </row>
    <row r="248" spans="2:17" ht="12.75">
      <c r="B248" s="9">
        <f aca="true" t="shared" si="13" ref="B248:B276">B247+1</f>
        <v>3</v>
      </c>
      <c r="C248" s="5"/>
      <c r="D248" s="6"/>
      <c r="E248" s="6">
        <v>22</v>
      </c>
      <c r="F248" s="6"/>
      <c r="G248" s="6"/>
      <c r="I248" s="6"/>
      <c r="J248" s="6"/>
      <c r="K248" s="6">
        <v>7</v>
      </c>
      <c r="L248" s="6">
        <v>119</v>
      </c>
      <c r="M248" s="6"/>
      <c r="N248" s="7">
        <v>64</v>
      </c>
      <c r="P248" s="26" t="s">
        <v>1</v>
      </c>
      <c r="Q248" s="27">
        <v>34</v>
      </c>
    </row>
    <row r="249" spans="2:17" ht="12.75">
      <c r="B249" s="9">
        <f t="shared" si="13"/>
        <v>4</v>
      </c>
      <c r="C249" s="5"/>
      <c r="D249" s="6"/>
      <c r="E249" s="6">
        <v>4</v>
      </c>
      <c r="F249" s="6"/>
      <c r="G249" s="6">
        <v>11</v>
      </c>
      <c r="I249" s="6"/>
      <c r="J249" s="6"/>
      <c r="K249" s="6">
        <v>13</v>
      </c>
      <c r="L249" s="6">
        <v>13</v>
      </c>
      <c r="M249" s="6"/>
      <c r="N249" s="7"/>
      <c r="P249" s="26" t="s">
        <v>13</v>
      </c>
      <c r="Q249" s="27">
        <v>60</v>
      </c>
    </row>
    <row r="250" spans="2:17" ht="12.75">
      <c r="B250" s="9">
        <f t="shared" si="13"/>
        <v>5</v>
      </c>
      <c r="C250" s="5"/>
      <c r="D250" s="6"/>
      <c r="E250" s="6">
        <v>2</v>
      </c>
      <c r="F250" s="6"/>
      <c r="G250" s="6">
        <v>5</v>
      </c>
      <c r="I250" s="6">
        <v>4</v>
      </c>
      <c r="J250" s="6"/>
      <c r="K250" s="6"/>
      <c r="L250" s="6">
        <v>7</v>
      </c>
      <c r="M250" s="6"/>
      <c r="N250" s="7">
        <v>13</v>
      </c>
      <c r="P250" s="26" t="s">
        <v>3</v>
      </c>
      <c r="Q250" s="27">
        <v>198</v>
      </c>
    </row>
    <row r="251" spans="2:17" ht="12.75">
      <c r="B251" s="9">
        <f t="shared" si="13"/>
        <v>6</v>
      </c>
      <c r="C251" s="5"/>
      <c r="D251" s="6"/>
      <c r="E251" s="6"/>
      <c r="F251" s="6"/>
      <c r="G251" s="6"/>
      <c r="H251">
        <v>13</v>
      </c>
      <c r="I251" s="6"/>
      <c r="J251" s="6">
        <v>21</v>
      </c>
      <c r="K251" s="6"/>
      <c r="L251" s="6">
        <v>30</v>
      </c>
      <c r="M251" s="6">
        <v>75</v>
      </c>
      <c r="N251" s="7">
        <v>4</v>
      </c>
      <c r="P251" s="26" t="s">
        <v>4</v>
      </c>
      <c r="Q251" s="27">
        <v>101</v>
      </c>
    </row>
    <row r="252" spans="2:17" ht="12.75">
      <c r="B252" s="9">
        <f t="shared" si="13"/>
        <v>7</v>
      </c>
      <c r="C252" s="5"/>
      <c r="D252" s="6"/>
      <c r="E252" s="6"/>
      <c r="F252" s="6"/>
      <c r="G252" s="6"/>
      <c r="I252" s="6"/>
      <c r="J252" s="6"/>
      <c r="K252" s="6"/>
      <c r="L252" s="6">
        <v>46</v>
      </c>
      <c r="M252" s="6"/>
      <c r="N252" s="7"/>
      <c r="P252" s="26" t="s">
        <v>14</v>
      </c>
      <c r="Q252" s="27">
        <v>76</v>
      </c>
    </row>
    <row r="253" spans="2:17" ht="12.75">
      <c r="B253" s="9">
        <f t="shared" si="13"/>
        <v>8</v>
      </c>
      <c r="C253" s="5"/>
      <c r="D253" s="6"/>
      <c r="E253" s="6"/>
      <c r="F253" s="6">
        <v>15</v>
      </c>
      <c r="G253" s="6">
        <v>1</v>
      </c>
      <c r="I253" s="6">
        <v>34</v>
      </c>
      <c r="J253" s="6"/>
      <c r="K253" s="6"/>
      <c r="L253" s="6">
        <v>18</v>
      </c>
      <c r="M253" s="6"/>
      <c r="N253" s="7"/>
      <c r="P253" s="26" t="s">
        <v>6</v>
      </c>
      <c r="Q253" s="27">
        <v>99</v>
      </c>
    </row>
    <row r="254" spans="2:17" ht="12.75">
      <c r="B254" s="9">
        <f t="shared" si="13"/>
        <v>9</v>
      </c>
      <c r="C254" s="5"/>
      <c r="D254" s="6"/>
      <c r="E254" s="6"/>
      <c r="F254" s="6">
        <v>32</v>
      </c>
      <c r="G254" s="6"/>
      <c r="I254" s="6">
        <v>13</v>
      </c>
      <c r="J254" s="6"/>
      <c r="K254" s="6">
        <v>65</v>
      </c>
      <c r="L254" s="6"/>
      <c r="M254" s="6"/>
      <c r="N254" s="7"/>
      <c r="P254" s="26" t="s">
        <v>7</v>
      </c>
      <c r="Q254" s="27">
        <v>173</v>
      </c>
    </row>
    <row r="255" spans="2:17" ht="12.75">
      <c r="B255" s="9">
        <f t="shared" si="13"/>
        <v>10</v>
      </c>
      <c r="C255" s="5"/>
      <c r="D255" s="6"/>
      <c r="E255" s="6"/>
      <c r="F255" s="6"/>
      <c r="G255" s="6"/>
      <c r="I255" s="6">
        <v>8</v>
      </c>
      <c r="J255" s="6"/>
      <c r="K255" s="6">
        <v>1</v>
      </c>
      <c r="L255" s="6"/>
      <c r="M255" s="6"/>
      <c r="N255" s="7"/>
      <c r="P255" s="26" t="s">
        <v>8</v>
      </c>
      <c r="Q255" s="27">
        <v>192</v>
      </c>
    </row>
    <row r="256" spans="2:17" ht="12.75">
      <c r="B256" s="9">
        <f t="shared" si="13"/>
        <v>11</v>
      </c>
      <c r="C256" s="5"/>
      <c r="D256" s="6"/>
      <c r="E256" s="6"/>
      <c r="F256" s="6">
        <v>15</v>
      </c>
      <c r="G256" s="6"/>
      <c r="I256" s="6">
        <v>4</v>
      </c>
      <c r="J256" s="6">
        <v>3</v>
      </c>
      <c r="K256" s="6">
        <v>32</v>
      </c>
      <c r="L256" s="6"/>
      <c r="M256" s="6"/>
      <c r="N256" s="7"/>
      <c r="P256" s="26" t="s">
        <v>9</v>
      </c>
      <c r="Q256" s="27">
        <v>267</v>
      </c>
    </row>
    <row r="257" spans="2:17" ht="12.75">
      <c r="B257" s="9">
        <f t="shared" si="13"/>
        <v>12</v>
      </c>
      <c r="C257" s="5"/>
      <c r="D257" s="6"/>
      <c r="E257" s="6"/>
      <c r="F257" s="6">
        <v>3</v>
      </c>
      <c r="G257" s="6"/>
      <c r="H257">
        <v>1</v>
      </c>
      <c r="I257" s="6">
        <v>1</v>
      </c>
      <c r="J257" s="6">
        <v>21</v>
      </c>
      <c r="K257" s="6">
        <v>1</v>
      </c>
      <c r="L257" s="6"/>
      <c r="M257" s="6"/>
      <c r="N257" s="7"/>
      <c r="P257" s="26" t="s">
        <v>10</v>
      </c>
      <c r="Q257" s="27">
        <v>123</v>
      </c>
    </row>
    <row r="258" spans="2:17" ht="12.75">
      <c r="B258" s="9">
        <f t="shared" si="13"/>
        <v>13</v>
      </c>
      <c r="C258" s="5"/>
      <c r="D258" s="6"/>
      <c r="E258" s="6"/>
      <c r="F258" s="6"/>
      <c r="G258" s="6"/>
      <c r="I258" s="6">
        <v>1</v>
      </c>
      <c r="J258" s="6">
        <v>7</v>
      </c>
      <c r="K258" s="6"/>
      <c r="L258" s="6"/>
      <c r="M258" s="6"/>
      <c r="N258" s="7">
        <v>4</v>
      </c>
      <c r="P258" s="26" t="s">
        <v>11</v>
      </c>
      <c r="Q258" s="27">
        <v>107</v>
      </c>
    </row>
    <row r="259" spans="2:17" ht="13.5" thickBot="1">
      <c r="B259" s="9">
        <f t="shared" si="13"/>
        <v>14</v>
      </c>
      <c r="C259" s="5"/>
      <c r="D259" s="6"/>
      <c r="E259" s="6"/>
      <c r="F259" s="6">
        <v>15</v>
      </c>
      <c r="G259" s="6">
        <v>6</v>
      </c>
      <c r="H259">
        <v>20</v>
      </c>
      <c r="I259" s="6"/>
      <c r="J259" s="6">
        <v>5</v>
      </c>
      <c r="K259" s="6"/>
      <c r="L259" s="6"/>
      <c r="M259" s="6"/>
      <c r="N259" s="7"/>
      <c r="P259" s="28" t="s">
        <v>16</v>
      </c>
      <c r="Q259" s="29">
        <f>SUM(Q247:Q258)</f>
        <v>1430</v>
      </c>
    </row>
    <row r="260" spans="2:14" ht="12.75">
      <c r="B260" s="9">
        <f t="shared" si="13"/>
        <v>15</v>
      </c>
      <c r="C260" s="5"/>
      <c r="D260" s="6"/>
      <c r="E260" s="6"/>
      <c r="F260" s="6">
        <v>1</v>
      </c>
      <c r="G260" s="6"/>
      <c r="I260" s="6"/>
      <c r="J260" s="6">
        <v>1</v>
      </c>
      <c r="K260" s="6"/>
      <c r="L260" s="6"/>
      <c r="M260" s="6"/>
      <c r="N260" s="7"/>
    </row>
    <row r="261" spans="2:14" ht="12.75">
      <c r="B261" s="9">
        <f t="shared" si="13"/>
        <v>16</v>
      </c>
      <c r="C261" s="5"/>
      <c r="D261" s="6"/>
      <c r="E261" s="6"/>
      <c r="F261" s="6">
        <v>60</v>
      </c>
      <c r="G261" s="6">
        <v>15</v>
      </c>
      <c r="H261">
        <v>5</v>
      </c>
      <c r="I261" s="6"/>
      <c r="J261" s="6"/>
      <c r="K261" s="6"/>
      <c r="L261" s="6"/>
      <c r="M261" s="6"/>
      <c r="N261" s="7"/>
    </row>
    <row r="262" spans="2:14" ht="12.75">
      <c r="B262" s="9">
        <f t="shared" si="13"/>
        <v>17</v>
      </c>
      <c r="C262" s="5"/>
      <c r="D262" s="6"/>
      <c r="E262" s="6"/>
      <c r="F262" s="6"/>
      <c r="G262" s="6">
        <v>4</v>
      </c>
      <c r="I262" s="6"/>
      <c r="J262" s="6"/>
      <c r="K262" s="6">
        <v>45</v>
      </c>
      <c r="L262" s="6"/>
      <c r="M262" s="6"/>
      <c r="N262" s="7"/>
    </row>
    <row r="263" spans="2:14" ht="12.75">
      <c r="B263" s="9">
        <f t="shared" si="13"/>
        <v>18</v>
      </c>
      <c r="C263" s="5"/>
      <c r="D263" s="6"/>
      <c r="E263" s="6"/>
      <c r="F263" s="6"/>
      <c r="G263" s="6">
        <v>52</v>
      </c>
      <c r="I263" s="6">
        <v>1</v>
      </c>
      <c r="J263" s="6"/>
      <c r="K263" s="6">
        <v>17</v>
      </c>
      <c r="L263" s="6"/>
      <c r="M263" s="6"/>
      <c r="N263" s="7"/>
    </row>
    <row r="264" spans="2:14" ht="12.75">
      <c r="B264" s="9">
        <f t="shared" si="13"/>
        <v>19</v>
      </c>
      <c r="C264" s="5"/>
      <c r="D264" s="6"/>
      <c r="E264" s="6"/>
      <c r="F264" s="6">
        <v>9</v>
      </c>
      <c r="G264" s="6"/>
      <c r="I264" s="6">
        <v>12</v>
      </c>
      <c r="J264" s="6"/>
      <c r="K264" s="6">
        <v>2</v>
      </c>
      <c r="L264" s="6"/>
      <c r="M264" s="6"/>
      <c r="N264" s="7"/>
    </row>
    <row r="265" spans="2:14" ht="12.75">
      <c r="B265" s="9">
        <f t="shared" si="13"/>
        <v>20</v>
      </c>
      <c r="C265" s="5"/>
      <c r="D265" s="6">
        <v>4</v>
      </c>
      <c r="E265" s="6"/>
      <c r="F265" s="6">
        <v>14</v>
      </c>
      <c r="G265" s="6"/>
      <c r="I265" s="6"/>
      <c r="J265" s="6">
        <v>35</v>
      </c>
      <c r="K265" s="6"/>
      <c r="L265" s="6">
        <v>7</v>
      </c>
      <c r="M265" s="6"/>
      <c r="N265" s="7"/>
    </row>
    <row r="266" spans="2:14" ht="12.75">
      <c r="B266" s="9">
        <f t="shared" si="13"/>
        <v>21</v>
      </c>
      <c r="C266" s="5"/>
      <c r="D266" s="6"/>
      <c r="E266" s="6"/>
      <c r="F266" s="6">
        <v>1</v>
      </c>
      <c r="G266" s="6"/>
      <c r="I266" s="6"/>
      <c r="J266" s="6">
        <v>52</v>
      </c>
      <c r="K266" s="6"/>
      <c r="L266" s="6">
        <v>2</v>
      </c>
      <c r="M266" s="6"/>
      <c r="N266" s="7"/>
    </row>
    <row r="267" spans="2:14" ht="12.75">
      <c r="B267" s="9">
        <f t="shared" si="13"/>
        <v>22</v>
      </c>
      <c r="C267" s="5"/>
      <c r="D267" s="6">
        <v>10</v>
      </c>
      <c r="E267" s="6"/>
      <c r="F267" s="6"/>
      <c r="G267" s="6"/>
      <c r="I267" s="6">
        <v>4</v>
      </c>
      <c r="J267" s="6">
        <v>11</v>
      </c>
      <c r="K267" s="6"/>
      <c r="L267" s="6">
        <v>1</v>
      </c>
      <c r="M267" s="6"/>
      <c r="N267" s="7"/>
    </row>
    <row r="268" spans="2:14" ht="12.75">
      <c r="B268" s="9">
        <f t="shared" si="13"/>
        <v>23</v>
      </c>
      <c r="C268" s="5"/>
      <c r="D268" s="6"/>
      <c r="E268" s="6"/>
      <c r="F268" s="6"/>
      <c r="G268" s="6">
        <v>7</v>
      </c>
      <c r="I268" s="6">
        <v>4</v>
      </c>
      <c r="J268" s="6">
        <v>3</v>
      </c>
      <c r="K268" s="6"/>
      <c r="L268" s="6"/>
      <c r="M268" s="6"/>
      <c r="N268" s="7"/>
    </row>
    <row r="269" spans="2:14" ht="12.75">
      <c r="B269" s="9">
        <f t="shared" si="13"/>
        <v>24</v>
      </c>
      <c r="C269" s="5"/>
      <c r="D269" s="6"/>
      <c r="E269" s="6"/>
      <c r="F269" s="6">
        <v>6</v>
      </c>
      <c r="G269" s="6"/>
      <c r="H269">
        <v>1</v>
      </c>
      <c r="I269" s="6"/>
      <c r="J269" s="6"/>
      <c r="K269" s="6"/>
      <c r="L269" s="6"/>
      <c r="M269" s="6"/>
      <c r="N269" s="7"/>
    </row>
    <row r="270" spans="2:14" ht="12.75">
      <c r="B270" s="9">
        <f t="shared" si="13"/>
        <v>25</v>
      </c>
      <c r="C270" s="5"/>
      <c r="D270" s="6"/>
      <c r="E270" s="6">
        <v>4</v>
      </c>
      <c r="F270" s="6">
        <v>25</v>
      </c>
      <c r="G270" s="6"/>
      <c r="H270">
        <v>1</v>
      </c>
      <c r="I270" s="6"/>
      <c r="J270" s="6"/>
      <c r="K270" s="6"/>
      <c r="L270" s="6"/>
      <c r="M270" s="6">
        <v>5</v>
      </c>
      <c r="N270" s="7"/>
    </row>
    <row r="271" spans="2:14" ht="12.75">
      <c r="B271" s="9">
        <f t="shared" si="13"/>
        <v>26</v>
      </c>
      <c r="C271" s="5"/>
      <c r="D271" s="6"/>
      <c r="E271" s="6"/>
      <c r="F271" s="6"/>
      <c r="G271" s="6"/>
      <c r="I271" s="6"/>
      <c r="J271" s="6"/>
      <c r="K271" s="6"/>
      <c r="L271" s="6"/>
      <c r="M271" s="6">
        <v>28</v>
      </c>
      <c r="N271" s="7"/>
    </row>
    <row r="272" spans="2:14" ht="12.75">
      <c r="B272" s="9">
        <f t="shared" si="13"/>
        <v>27</v>
      </c>
      <c r="C272" s="5"/>
      <c r="D272" s="6"/>
      <c r="E272" s="6"/>
      <c r="F272" s="6"/>
      <c r="G272" s="6"/>
      <c r="H272">
        <v>3</v>
      </c>
      <c r="I272" s="6"/>
      <c r="J272" s="6"/>
      <c r="K272" s="6"/>
      <c r="L272" s="6"/>
      <c r="M272" s="6"/>
      <c r="N272" s="7">
        <v>2</v>
      </c>
    </row>
    <row r="273" spans="2:14" ht="12.75">
      <c r="B273" s="9">
        <f t="shared" si="13"/>
        <v>28</v>
      </c>
      <c r="C273" s="5"/>
      <c r="D273" s="6">
        <v>20</v>
      </c>
      <c r="E273" s="6"/>
      <c r="F273" s="6"/>
      <c r="G273" s="6"/>
      <c r="I273" s="6"/>
      <c r="J273" s="6">
        <v>8</v>
      </c>
      <c r="K273" s="6"/>
      <c r="L273" s="6"/>
      <c r="M273" s="6">
        <v>15</v>
      </c>
      <c r="N273" s="7">
        <v>8</v>
      </c>
    </row>
    <row r="274" spans="2:14" ht="12.75">
      <c r="B274" s="9">
        <f t="shared" si="13"/>
        <v>29</v>
      </c>
      <c r="C274" s="5"/>
      <c r="D274" s="6"/>
      <c r="E274" s="6">
        <v>1</v>
      </c>
      <c r="F274" s="6"/>
      <c r="G274" s="6"/>
      <c r="H274">
        <v>21</v>
      </c>
      <c r="I274" s="6"/>
      <c r="J274" s="6"/>
      <c r="K274" s="6">
        <v>8</v>
      </c>
      <c r="L274" s="6"/>
      <c r="M274" s="6"/>
      <c r="N274" s="7">
        <v>12</v>
      </c>
    </row>
    <row r="275" spans="2:14" ht="12.75">
      <c r="B275" s="9">
        <f t="shared" si="13"/>
        <v>30</v>
      </c>
      <c r="C275" s="5"/>
      <c r="D275" s="6"/>
      <c r="E275" s="6">
        <v>10</v>
      </c>
      <c r="F275" s="6"/>
      <c r="G275" s="6"/>
      <c r="H275">
        <v>11</v>
      </c>
      <c r="I275" s="6"/>
      <c r="J275" s="6"/>
      <c r="K275" s="6"/>
      <c r="L275" s="6"/>
      <c r="M275" s="6"/>
      <c r="N275" s="7"/>
    </row>
    <row r="276" spans="2:14" ht="13.5" thickBot="1">
      <c r="B276" s="9">
        <f t="shared" si="13"/>
        <v>31</v>
      </c>
      <c r="C276" s="5"/>
      <c r="D276" s="6"/>
      <c r="E276" s="6">
        <v>17</v>
      </c>
      <c r="F276" s="6"/>
      <c r="G276" s="6"/>
      <c r="I276" s="6"/>
      <c r="J276" s="6"/>
      <c r="K276" s="6"/>
      <c r="L276" s="6"/>
      <c r="M276" s="6"/>
      <c r="N276" s="7"/>
    </row>
    <row r="277" spans="3:15" ht="13.5" thickBot="1">
      <c r="C277" s="8">
        <f aca="true" t="shared" si="14" ref="C277:N277">SUM(C246:C276)</f>
        <v>0</v>
      </c>
      <c r="D277" s="8">
        <f t="shared" si="14"/>
        <v>34</v>
      </c>
      <c r="E277" s="8">
        <f t="shared" si="14"/>
        <v>60</v>
      </c>
      <c r="F277" s="8">
        <f>SUM(F246:F276)</f>
        <v>198</v>
      </c>
      <c r="G277" s="8">
        <f>SUM(G246:G276)</f>
        <v>101</v>
      </c>
      <c r="H277" s="8">
        <f>SUM(H246:H276)</f>
        <v>76</v>
      </c>
      <c r="I277" s="8">
        <f t="shared" si="14"/>
        <v>99</v>
      </c>
      <c r="J277" s="8">
        <f t="shared" si="14"/>
        <v>173</v>
      </c>
      <c r="K277" s="8">
        <f t="shared" si="14"/>
        <v>192</v>
      </c>
      <c r="L277" s="8">
        <f t="shared" si="14"/>
        <v>267</v>
      </c>
      <c r="M277" s="8">
        <f t="shared" si="14"/>
        <v>123</v>
      </c>
      <c r="N277" s="8">
        <f t="shared" si="14"/>
        <v>107</v>
      </c>
      <c r="O277" s="17">
        <f>SUM(C277:N277)</f>
        <v>1430</v>
      </c>
    </row>
    <row r="281" ht="13.5" thickBot="1"/>
    <row r="282" spans="1:20" ht="23.25">
      <c r="A282" s="52" t="s">
        <v>47</v>
      </c>
      <c r="B282" s="1" t="s">
        <v>12</v>
      </c>
      <c r="C282" s="2" t="s">
        <v>0</v>
      </c>
      <c r="D282" s="3" t="s">
        <v>1</v>
      </c>
      <c r="E282" s="3" t="s">
        <v>2</v>
      </c>
      <c r="F282" s="3" t="s">
        <v>3</v>
      </c>
      <c r="G282" s="3" t="s">
        <v>4</v>
      </c>
      <c r="H282" s="3" t="s">
        <v>5</v>
      </c>
      <c r="I282" s="3" t="s">
        <v>6</v>
      </c>
      <c r="J282" s="3" t="s">
        <v>7</v>
      </c>
      <c r="K282" s="3" t="s">
        <v>8</v>
      </c>
      <c r="L282" s="3" t="s">
        <v>9</v>
      </c>
      <c r="M282" s="3" t="s">
        <v>10</v>
      </c>
      <c r="N282" s="4" t="s">
        <v>11</v>
      </c>
      <c r="O282" s="10">
        <v>2004</v>
      </c>
      <c r="T282" t="s">
        <v>66</v>
      </c>
    </row>
    <row r="283" spans="2:17" ht="13.5" thickBot="1">
      <c r="B283" s="9">
        <v>1</v>
      </c>
      <c r="C283" s="5"/>
      <c r="D283" s="6"/>
      <c r="E283" s="6"/>
      <c r="F283" s="6"/>
      <c r="G283" s="6"/>
      <c r="H283" s="6">
        <v>10</v>
      </c>
      <c r="I283" s="6">
        <v>5</v>
      </c>
      <c r="J283" s="6"/>
      <c r="K283" s="6"/>
      <c r="L283" s="6"/>
      <c r="M283" s="6">
        <v>36</v>
      </c>
      <c r="N283" s="7">
        <v>4</v>
      </c>
      <c r="Q283" t="s">
        <v>48</v>
      </c>
    </row>
    <row r="284" spans="2:17" ht="12.75">
      <c r="B284" s="9">
        <f>B283+1</f>
        <v>2</v>
      </c>
      <c r="C284" s="5"/>
      <c r="D284" s="6"/>
      <c r="E284" s="6"/>
      <c r="F284" s="6"/>
      <c r="G284" s="6">
        <v>1</v>
      </c>
      <c r="H284" s="6">
        <v>4</v>
      </c>
      <c r="I284" s="6">
        <v>4</v>
      </c>
      <c r="J284" s="6"/>
      <c r="K284" s="6"/>
      <c r="L284" s="6"/>
      <c r="M284" s="6"/>
      <c r="N284" s="7"/>
      <c r="P284" s="24" t="s">
        <v>0</v>
      </c>
      <c r="Q284" s="25">
        <v>11</v>
      </c>
    </row>
    <row r="285" spans="2:17" ht="12.75">
      <c r="B285" s="9">
        <f aca="true" t="shared" si="15" ref="B285:B313">B284+1</f>
        <v>3</v>
      </c>
      <c r="C285" s="5"/>
      <c r="D285" s="6"/>
      <c r="E285" s="6"/>
      <c r="F285" s="6"/>
      <c r="G285" s="6">
        <v>6</v>
      </c>
      <c r="H285" s="6">
        <v>6</v>
      </c>
      <c r="I285" s="6"/>
      <c r="J285" s="6">
        <v>2</v>
      </c>
      <c r="K285" s="6"/>
      <c r="L285" s="6"/>
      <c r="M285" s="6"/>
      <c r="N285" s="7">
        <v>2</v>
      </c>
      <c r="P285" s="26" t="s">
        <v>1</v>
      </c>
      <c r="Q285" s="27">
        <v>214</v>
      </c>
    </row>
    <row r="286" spans="2:17" ht="12.75">
      <c r="B286" s="9">
        <f t="shared" si="15"/>
        <v>4</v>
      </c>
      <c r="C286" s="5"/>
      <c r="D286" s="6"/>
      <c r="E286" s="6"/>
      <c r="F286" s="6"/>
      <c r="G286" s="6">
        <v>35</v>
      </c>
      <c r="H286" s="6">
        <v>8</v>
      </c>
      <c r="I286" s="6">
        <v>1</v>
      </c>
      <c r="J286" s="6"/>
      <c r="K286" s="6">
        <v>1</v>
      </c>
      <c r="L286" s="6"/>
      <c r="M286" s="6"/>
      <c r="N286" s="7"/>
      <c r="P286" s="26" t="s">
        <v>13</v>
      </c>
      <c r="Q286" s="27">
        <v>145</v>
      </c>
    </row>
    <row r="287" spans="2:17" ht="12.75">
      <c r="B287" s="9">
        <f t="shared" si="15"/>
        <v>5</v>
      </c>
      <c r="C287" s="5"/>
      <c r="D287" s="6"/>
      <c r="E287" s="6"/>
      <c r="F287" s="6"/>
      <c r="G287" s="6">
        <v>101</v>
      </c>
      <c r="H287" s="6"/>
      <c r="I287" s="6"/>
      <c r="J287" s="6">
        <v>2</v>
      </c>
      <c r="K287" s="6"/>
      <c r="L287" s="6"/>
      <c r="M287" s="6">
        <v>8</v>
      </c>
      <c r="N287" s="7">
        <v>9</v>
      </c>
      <c r="P287" s="26" t="s">
        <v>3</v>
      </c>
      <c r="Q287" s="27">
        <v>156</v>
      </c>
    </row>
    <row r="288" spans="2:17" ht="12.75">
      <c r="B288" s="9">
        <f t="shared" si="15"/>
        <v>6</v>
      </c>
      <c r="C288" s="5"/>
      <c r="D288" s="6"/>
      <c r="E288" s="6">
        <v>3</v>
      </c>
      <c r="F288" s="6">
        <v>2</v>
      </c>
      <c r="G288" s="6">
        <v>72</v>
      </c>
      <c r="H288" s="6"/>
      <c r="I288" s="6">
        <v>7</v>
      </c>
      <c r="J288" s="6"/>
      <c r="K288" s="6"/>
      <c r="L288" s="6"/>
      <c r="M288" s="6">
        <v>2</v>
      </c>
      <c r="N288" s="7"/>
      <c r="P288" s="26" t="s">
        <v>4</v>
      </c>
      <c r="Q288" s="27">
        <v>281</v>
      </c>
    </row>
    <row r="289" spans="2:17" ht="12.75">
      <c r="B289" s="9">
        <f t="shared" si="15"/>
        <v>7</v>
      </c>
      <c r="C289" s="5"/>
      <c r="D289" s="6"/>
      <c r="E289" s="6">
        <v>15</v>
      </c>
      <c r="F289" s="6">
        <v>26</v>
      </c>
      <c r="G289" s="6">
        <v>4</v>
      </c>
      <c r="H289" s="6"/>
      <c r="I289" s="6"/>
      <c r="J289" s="6">
        <v>14</v>
      </c>
      <c r="K289" s="6">
        <v>44</v>
      </c>
      <c r="L289" s="6"/>
      <c r="M289" s="6"/>
      <c r="N289" s="7"/>
      <c r="P289" s="26" t="s">
        <v>14</v>
      </c>
      <c r="Q289" s="27">
        <v>134</v>
      </c>
    </row>
    <row r="290" spans="2:17" ht="12.75">
      <c r="B290" s="9">
        <f t="shared" si="15"/>
        <v>8</v>
      </c>
      <c r="C290" s="5"/>
      <c r="D290" s="6"/>
      <c r="E290" s="6">
        <v>10</v>
      </c>
      <c r="F290" s="6">
        <v>2</v>
      </c>
      <c r="G290" s="6">
        <v>7</v>
      </c>
      <c r="H290" s="6"/>
      <c r="I290" s="6"/>
      <c r="J290" s="6">
        <v>23</v>
      </c>
      <c r="K290" s="6">
        <v>4</v>
      </c>
      <c r="L290" s="6"/>
      <c r="M290" s="6"/>
      <c r="N290" s="7"/>
      <c r="P290" s="26" t="s">
        <v>6</v>
      </c>
      <c r="Q290" s="27">
        <v>77</v>
      </c>
    </row>
    <row r="291" spans="2:17" ht="12.75">
      <c r="B291" s="9">
        <f t="shared" si="15"/>
        <v>9</v>
      </c>
      <c r="C291" s="5">
        <v>3</v>
      </c>
      <c r="D291" s="6"/>
      <c r="E291" s="6"/>
      <c r="F291" s="6">
        <v>7</v>
      </c>
      <c r="G291" s="6">
        <v>11</v>
      </c>
      <c r="H291" s="6"/>
      <c r="I291" s="6">
        <v>11</v>
      </c>
      <c r="J291" s="6"/>
      <c r="K291" s="6">
        <v>33</v>
      </c>
      <c r="L291" s="6"/>
      <c r="M291" s="6"/>
      <c r="N291" s="7"/>
      <c r="P291" s="26" t="s">
        <v>7</v>
      </c>
      <c r="Q291" s="27">
        <v>120</v>
      </c>
    </row>
    <row r="292" spans="2:17" ht="12.75">
      <c r="B292" s="9">
        <f t="shared" si="15"/>
        <v>10</v>
      </c>
      <c r="C292" s="5"/>
      <c r="D292" s="6"/>
      <c r="E292" s="6">
        <v>3</v>
      </c>
      <c r="F292" s="6">
        <v>7</v>
      </c>
      <c r="G292" s="6"/>
      <c r="H292" s="6"/>
      <c r="I292" s="6">
        <v>28</v>
      </c>
      <c r="J292" s="6"/>
      <c r="K292" s="6"/>
      <c r="L292" s="6">
        <v>9</v>
      </c>
      <c r="M292" s="6">
        <v>33</v>
      </c>
      <c r="N292" s="7"/>
      <c r="P292" s="26" t="s">
        <v>8</v>
      </c>
      <c r="Q292" s="27">
        <v>84</v>
      </c>
    </row>
    <row r="293" spans="2:17" ht="12.75">
      <c r="B293" s="9">
        <f t="shared" si="15"/>
        <v>11</v>
      </c>
      <c r="C293" s="5"/>
      <c r="D293" s="6"/>
      <c r="E293" s="6">
        <v>61</v>
      </c>
      <c r="F293" s="6">
        <v>10</v>
      </c>
      <c r="G293" s="6">
        <v>1</v>
      </c>
      <c r="H293" s="6">
        <v>2</v>
      </c>
      <c r="I293" s="6">
        <v>1</v>
      </c>
      <c r="J293" s="6"/>
      <c r="K293" s="6"/>
      <c r="L293" s="6">
        <v>11</v>
      </c>
      <c r="M293" s="6">
        <v>7</v>
      </c>
      <c r="N293" s="7"/>
      <c r="P293" s="26" t="s">
        <v>9</v>
      </c>
      <c r="Q293" s="27">
        <v>334</v>
      </c>
    </row>
    <row r="294" spans="2:17" ht="12.75">
      <c r="B294" s="9">
        <f t="shared" si="15"/>
        <v>12</v>
      </c>
      <c r="C294" s="5"/>
      <c r="D294" s="6"/>
      <c r="E294" s="6"/>
      <c r="F294" s="6"/>
      <c r="G294" s="6">
        <v>6</v>
      </c>
      <c r="H294" s="6">
        <v>25</v>
      </c>
      <c r="I294" s="6">
        <v>2</v>
      </c>
      <c r="J294" s="6"/>
      <c r="K294" s="6"/>
      <c r="L294" s="6"/>
      <c r="M294" s="6"/>
      <c r="N294" s="7"/>
      <c r="P294" s="26" t="s">
        <v>10</v>
      </c>
      <c r="Q294" s="27">
        <v>197</v>
      </c>
    </row>
    <row r="295" spans="2:17" ht="12.75">
      <c r="B295" s="9">
        <f t="shared" si="15"/>
        <v>13</v>
      </c>
      <c r="C295" s="5"/>
      <c r="D295" s="6"/>
      <c r="E295" s="6"/>
      <c r="F295" s="6">
        <v>5</v>
      </c>
      <c r="G295" s="6"/>
      <c r="H295" s="6">
        <v>7</v>
      </c>
      <c r="I295" s="6"/>
      <c r="J295" s="6">
        <v>7</v>
      </c>
      <c r="K295" s="6"/>
      <c r="L295" s="6">
        <v>15</v>
      </c>
      <c r="M295" s="6"/>
      <c r="N295" s="7"/>
      <c r="P295" s="26" t="s">
        <v>11</v>
      </c>
      <c r="Q295" s="27">
        <v>18</v>
      </c>
    </row>
    <row r="296" spans="2:17" ht="13.5" thickBot="1">
      <c r="B296" s="9">
        <f t="shared" si="15"/>
        <v>14</v>
      </c>
      <c r="C296" s="5"/>
      <c r="D296" s="6"/>
      <c r="E296" s="6"/>
      <c r="F296" s="6">
        <v>3</v>
      </c>
      <c r="G296" s="6"/>
      <c r="H296" s="6"/>
      <c r="I296" s="6"/>
      <c r="J296" s="6"/>
      <c r="K296" s="6"/>
      <c r="L296" s="6"/>
      <c r="M296" s="6"/>
      <c r="N296" s="7"/>
      <c r="P296" s="28" t="s">
        <v>16</v>
      </c>
      <c r="Q296" s="29">
        <f>SUM(Q284:Q295)</f>
        <v>1771</v>
      </c>
    </row>
    <row r="297" spans="2:14" ht="12.75">
      <c r="B297" s="9">
        <f t="shared" si="15"/>
        <v>15</v>
      </c>
      <c r="C297" s="5"/>
      <c r="D297" s="6"/>
      <c r="E297" s="6"/>
      <c r="F297" s="6">
        <v>3</v>
      </c>
      <c r="G297" s="6"/>
      <c r="H297" s="6"/>
      <c r="I297" s="6"/>
      <c r="J297" s="6"/>
      <c r="K297" s="6"/>
      <c r="L297" s="6">
        <v>17</v>
      </c>
      <c r="M297" s="6"/>
      <c r="N297" s="7"/>
    </row>
    <row r="298" spans="2:14" ht="12.75">
      <c r="B298" s="9">
        <f t="shared" si="15"/>
        <v>16</v>
      </c>
      <c r="C298" s="5"/>
      <c r="D298" s="6"/>
      <c r="E298" s="6"/>
      <c r="F298" s="6">
        <v>4</v>
      </c>
      <c r="G298" s="6"/>
      <c r="H298" s="6">
        <v>2</v>
      </c>
      <c r="I298" s="6"/>
      <c r="J298" s="6"/>
      <c r="K298" s="6"/>
      <c r="L298" s="6">
        <v>26</v>
      </c>
      <c r="M298" s="6"/>
      <c r="N298" s="7">
        <v>3</v>
      </c>
    </row>
    <row r="299" spans="2:14" ht="12.75">
      <c r="B299" s="9">
        <f t="shared" si="15"/>
        <v>17</v>
      </c>
      <c r="C299" s="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7"/>
    </row>
    <row r="300" spans="2:14" ht="12.75">
      <c r="B300" s="9">
        <f t="shared" si="15"/>
        <v>18</v>
      </c>
      <c r="C300" s="5">
        <v>6</v>
      </c>
      <c r="D300" s="6"/>
      <c r="E300" s="6"/>
      <c r="F300" s="6">
        <v>5</v>
      </c>
      <c r="G300" s="6"/>
      <c r="H300" s="6"/>
      <c r="I300" s="6"/>
      <c r="J300" s="6"/>
      <c r="K300" s="6"/>
      <c r="L300" s="6"/>
      <c r="M300" s="6"/>
      <c r="N300" s="7"/>
    </row>
    <row r="301" spans="2:14" ht="12.75">
      <c r="B301" s="9">
        <f t="shared" si="15"/>
        <v>19</v>
      </c>
      <c r="C301" s="5"/>
      <c r="D301" s="6">
        <v>54</v>
      </c>
      <c r="E301" s="6"/>
      <c r="F301" s="6">
        <v>50</v>
      </c>
      <c r="G301" s="6"/>
      <c r="H301" s="6">
        <v>11</v>
      </c>
      <c r="I301" s="6"/>
      <c r="J301" s="6"/>
      <c r="K301" s="6"/>
      <c r="L301" s="6">
        <v>2</v>
      </c>
      <c r="M301" s="6"/>
      <c r="N301" s="7"/>
    </row>
    <row r="302" spans="2:14" ht="12.75">
      <c r="B302" s="9">
        <f t="shared" si="15"/>
        <v>20</v>
      </c>
      <c r="C302" s="5"/>
      <c r="D302" s="6"/>
      <c r="E302" s="6"/>
      <c r="F302" s="6"/>
      <c r="G302" s="6"/>
      <c r="H302" s="6">
        <v>26</v>
      </c>
      <c r="I302" s="6"/>
      <c r="J302" s="6">
        <v>2</v>
      </c>
      <c r="K302" s="6"/>
      <c r="L302" s="6">
        <v>2</v>
      </c>
      <c r="M302" s="6"/>
      <c r="N302" s="7"/>
    </row>
    <row r="303" spans="2:14" ht="12.75">
      <c r="B303" s="9">
        <f t="shared" si="15"/>
        <v>21</v>
      </c>
      <c r="C303" s="5"/>
      <c r="D303" s="6">
        <v>32</v>
      </c>
      <c r="E303" s="6"/>
      <c r="F303" s="6"/>
      <c r="G303" s="6">
        <v>26</v>
      </c>
      <c r="H303" s="6"/>
      <c r="I303" s="6"/>
      <c r="J303" s="6">
        <v>6</v>
      </c>
      <c r="K303" s="6"/>
      <c r="L303" s="6"/>
      <c r="M303" s="6"/>
      <c r="N303" s="7"/>
    </row>
    <row r="304" spans="2:14" ht="12.75">
      <c r="B304" s="9">
        <f t="shared" si="15"/>
        <v>22</v>
      </c>
      <c r="C304" s="5"/>
      <c r="D304" s="6">
        <v>26</v>
      </c>
      <c r="E304" s="6">
        <v>22</v>
      </c>
      <c r="F304" s="6"/>
      <c r="G304" s="6"/>
      <c r="H304" s="6"/>
      <c r="I304" s="6"/>
      <c r="J304" s="6"/>
      <c r="K304" s="6"/>
      <c r="L304" s="6">
        <v>16</v>
      </c>
      <c r="M304" s="6"/>
      <c r="N304" s="7"/>
    </row>
    <row r="305" spans="2:14" ht="12.75">
      <c r="B305" s="9">
        <f t="shared" si="15"/>
        <v>23</v>
      </c>
      <c r="C305" s="5"/>
      <c r="D305" s="6">
        <v>29</v>
      </c>
      <c r="E305" s="6">
        <v>26</v>
      </c>
      <c r="F305" s="6"/>
      <c r="G305" s="6"/>
      <c r="H305" s="6"/>
      <c r="I305" s="6">
        <v>2</v>
      </c>
      <c r="J305" s="6"/>
      <c r="K305" s="6"/>
      <c r="L305" s="6"/>
      <c r="M305" s="6"/>
      <c r="N305" s="7"/>
    </row>
    <row r="306" spans="2:14" ht="12.75">
      <c r="B306" s="9">
        <f t="shared" si="15"/>
        <v>24</v>
      </c>
      <c r="C306" s="5"/>
      <c r="D306" s="6">
        <v>33</v>
      </c>
      <c r="E306" s="6"/>
      <c r="F306" s="6"/>
      <c r="G306" s="6"/>
      <c r="H306" s="6"/>
      <c r="I306" s="6">
        <v>7</v>
      </c>
      <c r="J306" s="6"/>
      <c r="K306" s="6">
        <v>2</v>
      </c>
      <c r="L306" s="6"/>
      <c r="M306" s="6"/>
      <c r="N306" s="7"/>
    </row>
    <row r="307" spans="2:14" ht="12.75">
      <c r="B307" s="9">
        <f t="shared" si="15"/>
        <v>25</v>
      </c>
      <c r="C307" s="5"/>
      <c r="D307" s="6">
        <v>2</v>
      </c>
      <c r="E307" s="6">
        <v>1</v>
      </c>
      <c r="F307" s="6"/>
      <c r="G307" s="6"/>
      <c r="H307" s="6">
        <v>21</v>
      </c>
      <c r="I307" s="6">
        <v>2</v>
      </c>
      <c r="J307" s="6"/>
      <c r="K307" s="6"/>
      <c r="L307" s="6"/>
      <c r="M307" s="6"/>
      <c r="N307" s="7"/>
    </row>
    <row r="308" spans="2:14" ht="12.75">
      <c r="B308" s="9">
        <f t="shared" si="15"/>
        <v>26</v>
      </c>
      <c r="C308" s="5">
        <v>1</v>
      </c>
      <c r="D308" s="6">
        <v>16</v>
      </c>
      <c r="E308" s="6">
        <v>4</v>
      </c>
      <c r="F308" s="6"/>
      <c r="G308" s="6"/>
      <c r="H308" s="6">
        <v>12</v>
      </c>
      <c r="I308" s="6">
        <v>3</v>
      </c>
      <c r="J308" s="6">
        <v>47</v>
      </c>
      <c r="K308" s="6"/>
      <c r="L308" s="6">
        <v>10</v>
      </c>
      <c r="M308" s="6"/>
      <c r="N308" s="7"/>
    </row>
    <row r="309" spans="2:14" ht="12.75">
      <c r="B309" s="9">
        <f t="shared" si="15"/>
        <v>27</v>
      </c>
      <c r="C309" s="5">
        <v>1</v>
      </c>
      <c r="D309" s="6"/>
      <c r="E309" s="6"/>
      <c r="F309" s="6"/>
      <c r="G309" s="6"/>
      <c r="H309" s="6"/>
      <c r="I309" s="6">
        <v>4</v>
      </c>
      <c r="J309" s="6"/>
      <c r="K309" s="6"/>
      <c r="L309" s="6">
        <v>100</v>
      </c>
      <c r="M309" s="6"/>
      <c r="N309" s="7"/>
    </row>
    <row r="310" spans="2:14" ht="12.75">
      <c r="B310" s="9">
        <f t="shared" si="15"/>
        <v>28</v>
      </c>
      <c r="C310" s="5"/>
      <c r="D310" s="6"/>
      <c r="E310" s="6"/>
      <c r="F310" s="6"/>
      <c r="G310" s="6">
        <v>11</v>
      </c>
      <c r="H310" s="6"/>
      <c r="I310" s="6"/>
      <c r="J310" s="6"/>
      <c r="K310" s="6"/>
      <c r="L310" s="6"/>
      <c r="M310" s="6"/>
      <c r="N310" s="7"/>
    </row>
    <row r="311" spans="2:14" ht="12.75">
      <c r="B311" s="9">
        <f t="shared" si="15"/>
        <v>29</v>
      </c>
      <c r="C311" s="5"/>
      <c r="D311" s="6">
        <v>22</v>
      </c>
      <c r="E311" s="6"/>
      <c r="F311" s="6"/>
      <c r="G311" s="6"/>
      <c r="H311" s="6"/>
      <c r="I311" s="6"/>
      <c r="J311" s="6"/>
      <c r="K311" s="6"/>
      <c r="L311" s="6">
        <v>38</v>
      </c>
      <c r="M311" s="6">
        <v>11</v>
      </c>
      <c r="N311" s="7"/>
    </row>
    <row r="312" spans="2:14" ht="12.75">
      <c r="B312" s="9">
        <f t="shared" si="15"/>
        <v>30</v>
      </c>
      <c r="C312" s="5"/>
      <c r="D312" s="6"/>
      <c r="E312" s="6"/>
      <c r="F312" s="6">
        <v>32</v>
      </c>
      <c r="G312" s="6"/>
      <c r="H312" s="6"/>
      <c r="I312" s="6"/>
      <c r="J312" s="6">
        <v>10</v>
      </c>
      <c r="K312" s="6"/>
      <c r="L312" s="6">
        <v>88</v>
      </c>
      <c r="M312" s="6">
        <v>100</v>
      </c>
      <c r="N312" s="7"/>
    </row>
    <row r="313" spans="2:14" ht="13.5" thickBot="1">
      <c r="B313" s="9">
        <f t="shared" si="15"/>
        <v>31</v>
      </c>
      <c r="C313" s="5"/>
      <c r="D313" s="6"/>
      <c r="E313" s="6"/>
      <c r="F313" s="6"/>
      <c r="G313" s="6"/>
      <c r="H313" s="6"/>
      <c r="I313" s="6"/>
      <c r="J313" s="6">
        <v>7</v>
      </c>
      <c r="K313" s="6"/>
      <c r="L313" s="6"/>
      <c r="M313" s="6"/>
      <c r="N313" s="7"/>
    </row>
    <row r="314" spans="3:15" ht="13.5" thickBot="1">
      <c r="C314" s="8">
        <f aca="true" t="shared" si="16" ref="C314:N314">SUM(C283:C313)</f>
        <v>11</v>
      </c>
      <c r="D314" s="8">
        <f t="shared" si="16"/>
        <v>214</v>
      </c>
      <c r="E314" s="8">
        <f t="shared" si="16"/>
        <v>145</v>
      </c>
      <c r="F314" s="8">
        <f t="shared" si="16"/>
        <v>156</v>
      </c>
      <c r="G314" s="8">
        <f t="shared" si="16"/>
        <v>281</v>
      </c>
      <c r="H314" s="8">
        <f t="shared" si="16"/>
        <v>134</v>
      </c>
      <c r="I314" s="8">
        <f t="shared" si="16"/>
        <v>77</v>
      </c>
      <c r="J314" s="8">
        <f t="shared" si="16"/>
        <v>120</v>
      </c>
      <c r="K314" s="8">
        <f t="shared" si="16"/>
        <v>84</v>
      </c>
      <c r="L314" s="8">
        <f t="shared" si="16"/>
        <v>334</v>
      </c>
      <c r="M314" s="8">
        <f t="shared" si="16"/>
        <v>197</v>
      </c>
      <c r="N314" s="8">
        <f t="shared" si="16"/>
        <v>18</v>
      </c>
      <c r="O314" s="17">
        <f>SUM(C314:N314)</f>
        <v>1771</v>
      </c>
    </row>
    <row r="317" ht="13.5" thickBot="1"/>
    <row r="318" spans="1:20" ht="23.25">
      <c r="A318" s="52" t="s">
        <v>49</v>
      </c>
      <c r="B318" s="1" t="s">
        <v>12</v>
      </c>
      <c r="C318" s="2" t="s">
        <v>0</v>
      </c>
      <c r="D318" s="3" t="s">
        <v>1</v>
      </c>
      <c r="E318" s="3" t="s">
        <v>2</v>
      </c>
      <c r="F318" s="3" t="s">
        <v>3</v>
      </c>
      <c r="G318" s="3" t="s">
        <v>4</v>
      </c>
      <c r="H318" s="3" t="s">
        <v>5</v>
      </c>
      <c r="I318" s="3" t="s">
        <v>6</v>
      </c>
      <c r="J318" s="3" t="s">
        <v>7</v>
      </c>
      <c r="K318" s="3" t="s">
        <v>8</v>
      </c>
      <c r="L318" s="3" t="s">
        <v>9</v>
      </c>
      <c r="M318" s="3" t="s">
        <v>10</v>
      </c>
      <c r="N318" s="4" t="s">
        <v>11</v>
      </c>
      <c r="O318" s="10">
        <v>2003</v>
      </c>
      <c r="Q318" s="51" t="s">
        <v>50</v>
      </c>
      <c r="T318" t="s">
        <v>67</v>
      </c>
    </row>
    <row r="319" spans="2:14" ht="13.5" thickBot="1">
      <c r="B319" s="9">
        <v>1</v>
      </c>
      <c r="C319" s="5"/>
      <c r="D319" s="6"/>
      <c r="E319" s="6"/>
      <c r="F319" s="6"/>
      <c r="G319" s="6"/>
      <c r="H319" s="6"/>
      <c r="I319" s="6">
        <v>7</v>
      </c>
      <c r="J319" s="6"/>
      <c r="K319" s="6">
        <v>4</v>
      </c>
      <c r="L319" s="6"/>
      <c r="M319" s="6">
        <v>94</v>
      </c>
      <c r="N319" s="7">
        <v>2</v>
      </c>
    </row>
    <row r="320" spans="2:17" ht="12.75">
      <c r="B320" s="9">
        <f>B319+1</f>
        <v>2</v>
      </c>
      <c r="C320" s="5">
        <v>2</v>
      </c>
      <c r="D320" s="6"/>
      <c r="E320" s="6"/>
      <c r="F320" s="6">
        <v>34</v>
      </c>
      <c r="G320" s="6"/>
      <c r="H320" s="6"/>
      <c r="I320" s="6"/>
      <c r="J320" s="6"/>
      <c r="K320" s="6"/>
      <c r="L320" s="6"/>
      <c r="M320" s="6"/>
      <c r="N320" s="7">
        <v>6</v>
      </c>
      <c r="P320" s="24" t="s">
        <v>0</v>
      </c>
      <c r="Q320" s="25">
        <v>75</v>
      </c>
    </row>
    <row r="321" spans="2:17" ht="12.75">
      <c r="B321" s="9">
        <f aca="true" t="shared" si="17" ref="B321:B349">B320+1</f>
        <v>3</v>
      </c>
      <c r="C321" s="5"/>
      <c r="D321" s="6"/>
      <c r="E321" s="6"/>
      <c r="F321" s="6">
        <v>26</v>
      </c>
      <c r="G321" s="6"/>
      <c r="H321" s="6"/>
      <c r="I321" s="6">
        <v>3</v>
      </c>
      <c r="J321" s="6"/>
      <c r="K321" s="6"/>
      <c r="L321" s="6"/>
      <c r="M321" s="6"/>
      <c r="N321" s="7"/>
      <c r="P321" s="26" t="s">
        <v>1</v>
      </c>
      <c r="Q321" s="27">
        <v>6</v>
      </c>
    </row>
    <row r="322" spans="2:17" ht="12.75">
      <c r="B322" s="9">
        <f t="shared" si="17"/>
        <v>4</v>
      </c>
      <c r="C322" s="5"/>
      <c r="D322" s="6">
        <v>6</v>
      </c>
      <c r="E322" s="6"/>
      <c r="F322" s="6">
        <v>13</v>
      </c>
      <c r="G322" s="6"/>
      <c r="H322" s="6">
        <v>3</v>
      </c>
      <c r="I322" s="6">
        <v>25</v>
      </c>
      <c r="J322" s="6"/>
      <c r="K322" s="6"/>
      <c r="L322" s="6">
        <v>60</v>
      </c>
      <c r="M322" s="6"/>
      <c r="N322" s="7"/>
      <c r="P322" s="26" t="s">
        <v>13</v>
      </c>
      <c r="Q322" s="27">
        <v>8</v>
      </c>
    </row>
    <row r="323" spans="2:17" ht="12.75">
      <c r="B323" s="9">
        <f t="shared" si="17"/>
        <v>5</v>
      </c>
      <c r="C323" s="5">
        <v>16</v>
      </c>
      <c r="D323" s="6"/>
      <c r="E323" s="6"/>
      <c r="F323" s="6"/>
      <c r="G323" s="6"/>
      <c r="H323" s="6">
        <v>18</v>
      </c>
      <c r="I323" s="6"/>
      <c r="J323" s="6"/>
      <c r="K323" s="6"/>
      <c r="L323" s="6">
        <v>74</v>
      </c>
      <c r="M323" s="6"/>
      <c r="N323" s="7"/>
      <c r="P323" s="26" t="s">
        <v>3</v>
      </c>
      <c r="Q323" s="27">
        <v>117</v>
      </c>
    </row>
    <row r="324" spans="2:17" ht="12.75">
      <c r="B324" s="9">
        <f t="shared" si="17"/>
        <v>6</v>
      </c>
      <c r="C324" s="5">
        <v>2</v>
      </c>
      <c r="D324" s="6"/>
      <c r="E324" s="6"/>
      <c r="F324" s="6"/>
      <c r="G324" s="6"/>
      <c r="H324" s="6"/>
      <c r="I324" s="6">
        <v>2</v>
      </c>
      <c r="J324" s="6">
        <v>2</v>
      </c>
      <c r="K324" s="6"/>
      <c r="L324" s="6"/>
      <c r="M324" s="6"/>
      <c r="N324" s="7"/>
      <c r="P324" s="26" t="s">
        <v>4</v>
      </c>
      <c r="Q324" s="27">
        <v>47</v>
      </c>
    </row>
    <row r="325" spans="2:17" ht="12.75">
      <c r="B325" s="9">
        <f t="shared" si="17"/>
        <v>7</v>
      </c>
      <c r="C325" s="5">
        <v>6</v>
      </c>
      <c r="D325" s="6"/>
      <c r="E325" s="6">
        <v>1</v>
      </c>
      <c r="F325" s="6"/>
      <c r="G325" s="6"/>
      <c r="H325" s="6"/>
      <c r="I325" s="6">
        <v>12</v>
      </c>
      <c r="J325" s="6"/>
      <c r="K325" s="6"/>
      <c r="L325" s="6"/>
      <c r="M325" s="6">
        <v>1</v>
      </c>
      <c r="N325" s="7"/>
      <c r="P325" s="26" t="s">
        <v>14</v>
      </c>
      <c r="Q325" s="27">
        <v>137</v>
      </c>
    </row>
    <row r="326" spans="2:17" ht="12.75">
      <c r="B326" s="9">
        <f t="shared" si="17"/>
        <v>8</v>
      </c>
      <c r="C326" s="5"/>
      <c r="D326" s="6"/>
      <c r="E326" s="6"/>
      <c r="F326" s="6"/>
      <c r="G326" s="6"/>
      <c r="H326" s="6"/>
      <c r="I326" s="6"/>
      <c r="J326" s="6"/>
      <c r="K326" s="6">
        <v>1</v>
      </c>
      <c r="L326" s="6"/>
      <c r="M326" s="6">
        <v>103</v>
      </c>
      <c r="N326" s="7"/>
      <c r="P326" s="26" t="s">
        <v>6</v>
      </c>
      <c r="Q326" s="27">
        <v>94</v>
      </c>
    </row>
    <row r="327" spans="2:17" ht="12.75">
      <c r="B327" s="9">
        <f t="shared" si="17"/>
        <v>9</v>
      </c>
      <c r="C327" s="5"/>
      <c r="D327" s="6"/>
      <c r="E327" s="6"/>
      <c r="F327" s="6"/>
      <c r="G327" s="6"/>
      <c r="H327" s="6"/>
      <c r="I327" s="6">
        <v>4</v>
      </c>
      <c r="J327" s="6"/>
      <c r="K327" s="6">
        <v>20</v>
      </c>
      <c r="L327" s="6"/>
      <c r="M327" s="6"/>
      <c r="N327" s="7"/>
      <c r="P327" s="26" t="s">
        <v>7</v>
      </c>
      <c r="Q327" s="27">
        <v>117</v>
      </c>
    </row>
    <row r="328" spans="2:17" ht="12.75">
      <c r="B328" s="9">
        <f t="shared" si="17"/>
        <v>10</v>
      </c>
      <c r="C328" s="5">
        <v>4</v>
      </c>
      <c r="D328" s="6"/>
      <c r="E328" s="6"/>
      <c r="F328" s="6">
        <v>14</v>
      </c>
      <c r="G328" s="6"/>
      <c r="H328" s="6"/>
      <c r="I328" s="6">
        <v>13</v>
      </c>
      <c r="J328" s="6"/>
      <c r="K328" s="6">
        <v>1</v>
      </c>
      <c r="L328" s="6"/>
      <c r="M328" s="6"/>
      <c r="N328" s="7">
        <v>8</v>
      </c>
      <c r="P328" s="26" t="s">
        <v>8</v>
      </c>
      <c r="Q328" s="27">
        <v>54</v>
      </c>
    </row>
    <row r="329" spans="2:17" ht="12.75">
      <c r="B329" s="9">
        <f t="shared" si="17"/>
        <v>11</v>
      </c>
      <c r="C329" s="5"/>
      <c r="D329" s="6"/>
      <c r="E329" s="6"/>
      <c r="F329" s="6"/>
      <c r="G329" s="6"/>
      <c r="H329" s="6"/>
      <c r="I329" s="6"/>
      <c r="J329" s="6"/>
      <c r="K329" s="6">
        <v>10</v>
      </c>
      <c r="L329" s="6"/>
      <c r="M329" s="6"/>
      <c r="N329" s="7">
        <v>13</v>
      </c>
      <c r="P329" s="26" t="s">
        <v>9</v>
      </c>
      <c r="Q329" s="27">
        <v>233</v>
      </c>
    </row>
    <row r="330" spans="2:17" ht="12.75">
      <c r="B330" s="9">
        <f t="shared" si="17"/>
        <v>12</v>
      </c>
      <c r="C330" s="5"/>
      <c r="D330" s="6"/>
      <c r="E330" s="6"/>
      <c r="F330" s="6">
        <v>12</v>
      </c>
      <c r="G330" s="6">
        <v>6</v>
      </c>
      <c r="H330" s="6"/>
      <c r="I330" s="6"/>
      <c r="J330" s="6"/>
      <c r="K330" s="6"/>
      <c r="L330" s="6"/>
      <c r="M330" s="6"/>
      <c r="N330" s="7"/>
      <c r="P330" s="26" t="s">
        <v>10</v>
      </c>
      <c r="Q330" s="27">
        <v>417</v>
      </c>
    </row>
    <row r="331" spans="2:17" ht="12.75">
      <c r="B331" s="9">
        <f t="shared" si="17"/>
        <v>13</v>
      </c>
      <c r="C331" s="5"/>
      <c r="D331" s="6"/>
      <c r="E331" s="6"/>
      <c r="F331" s="6"/>
      <c r="G331" s="6"/>
      <c r="H331" s="6">
        <v>11</v>
      </c>
      <c r="I331" s="6">
        <v>3</v>
      </c>
      <c r="J331" s="6"/>
      <c r="K331" s="6"/>
      <c r="L331" s="6"/>
      <c r="M331" s="6"/>
      <c r="N331" s="7"/>
      <c r="P331" s="26" t="s">
        <v>11</v>
      </c>
      <c r="Q331" s="27">
        <v>161</v>
      </c>
    </row>
    <row r="332" spans="2:17" ht="13.5" thickBot="1">
      <c r="B332" s="9">
        <f t="shared" si="17"/>
        <v>14</v>
      </c>
      <c r="C332" s="5"/>
      <c r="D332" s="6"/>
      <c r="E332" s="6">
        <v>5</v>
      </c>
      <c r="F332" s="6"/>
      <c r="G332" s="6"/>
      <c r="H332" s="6"/>
      <c r="I332" s="6"/>
      <c r="J332" s="6">
        <v>4</v>
      </c>
      <c r="K332" s="6"/>
      <c r="L332" s="6"/>
      <c r="M332" s="6"/>
      <c r="N332" s="7"/>
      <c r="P332" s="28" t="s">
        <v>16</v>
      </c>
      <c r="Q332" s="29">
        <f>SUM(Q320:Q331)</f>
        <v>1466</v>
      </c>
    </row>
    <row r="333" spans="2:14" ht="12.75">
      <c r="B333" s="9">
        <f t="shared" si="17"/>
        <v>15</v>
      </c>
      <c r="C333" s="5"/>
      <c r="D333" s="6"/>
      <c r="E333" s="6"/>
      <c r="F333" s="6"/>
      <c r="G333" s="6"/>
      <c r="H333" s="6">
        <v>5</v>
      </c>
      <c r="I333" s="6"/>
      <c r="J333" s="6">
        <v>8</v>
      </c>
      <c r="K333" s="6"/>
      <c r="L333" s="6"/>
      <c r="M333" s="6"/>
      <c r="N333" s="7"/>
    </row>
    <row r="334" spans="2:14" ht="12.75">
      <c r="B334" s="9">
        <f t="shared" si="17"/>
        <v>16</v>
      </c>
      <c r="C334" s="5"/>
      <c r="D334" s="6"/>
      <c r="E334" s="6"/>
      <c r="F334" s="6"/>
      <c r="G334" s="6"/>
      <c r="H334" s="6">
        <v>17</v>
      </c>
      <c r="I334" s="6"/>
      <c r="J334" s="6">
        <v>1</v>
      </c>
      <c r="K334" s="6"/>
      <c r="L334" s="6"/>
      <c r="M334" s="6">
        <v>1</v>
      </c>
      <c r="N334" s="7"/>
    </row>
    <row r="335" spans="2:14" ht="12.75">
      <c r="B335" s="9">
        <f t="shared" si="17"/>
        <v>17</v>
      </c>
      <c r="C335" s="5"/>
      <c r="D335" s="6"/>
      <c r="E335" s="6"/>
      <c r="F335" s="6"/>
      <c r="G335" s="6"/>
      <c r="H335" s="6">
        <v>24</v>
      </c>
      <c r="I335" s="6"/>
      <c r="J335" s="6"/>
      <c r="K335" s="6"/>
      <c r="L335" s="6"/>
      <c r="M335" s="6">
        <v>7</v>
      </c>
      <c r="N335" s="7"/>
    </row>
    <row r="336" spans="2:14" ht="12.75">
      <c r="B336" s="9">
        <f t="shared" si="17"/>
        <v>18</v>
      </c>
      <c r="C336" s="5"/>
      <c r="D336" s="6"/>
      <c r="E336" s="6"/>
      <c r="F336" s="6">
        <v>1</v>
      </c>
      <c r="G336" s="6"/>
      <c r="H336" s="6"/>
      <c r="I336" s="6"/>
      <c r="J336" s="6"/>
      <c r="K336" s="6"/>
      <c r="L336" s="6"/>
      <c r="M336" s="6"/>
      <c r="N336" s="7"/>
    </row>
    <row r="337" spans="2:14" ht="12.75">
      <c r="B337" s="9">
        <f t="shared" si="17"/>
        <v>19</v>
      </c>
      <c r="C337" s="5"/>
      <c r="D337" s="6"/>
      <c r="E337" s="6"/>
      <c r="F337" s="6">
        <v>5</v>
      </c>
      <c r="G337" s="6"/>
      <c r="H337" s="6"/>
      <c r="I337" s="6"/>
      <c r="J337" s="6">
        <v>50</v>
      </c>
      <c r="K337" s="6"/>
      <c r="L337" s="6"/>
      <c r="M337" s="6"/>
      <c r="N337" s="7"/>
    </row>
    <row r="338" spans="2:14" ht="12.75">
      <c r="B338" s="9">
        <f t="shared" si="17"/>
        <v>20</v>
      </c>
      <c r="C338" s="5"/>
      <c r="D338" s="6"/>
      <c r="E338" s="6"/>
      <c r="F338" s="6">
        <v>2</v>
      </c>
      <c r="G338" s="6"/>
      <c r="H338" s="6"/>
      <c r="I338" s="6"/>
      <c r="J338" s="6">
        <v>2</v>
      </c>
      <c r="K338" s="6"/>
      <c r="L338" s="6">
        <v>17</v>
      </c>
      <c r="M338" s="6"/>
      <c r="N338" s="7"/>
    </row>
    <row r="339" spans="2:14" ht="12.75">
      <c r="B339" s="9">
        <f t="shared" si="17"/>
        <v>21</v>
      </c>
      <c r="C339" s="5">
        <v>23</v>
      </c>
      <c r="D339" s="6"/>
      <c r="E339" s="6"/>
      <c r="F339" s="6">
        <v>2</v>
      </c>
      <c r="G339" s="6">
        <v>11</v>
      </c>
      <c r="H339" s="6"/>
      <c r="I339" s="6"/>
      <c r="J339" s="6">
        <v>1</v>
      </c>
      <c r="K339" s="6"/>
      <c r="L339" s="6">
        <v>1</v>
      </c>
      <c r="M339" s="6"/>
      <c r="N339" s="7">
        <v>2</v>
      </c>
    </row>
    <row r="340" spans="2:14" ht="12.75">
      <c r="B340" s="9">
        <f t="shared" si="17"/>
        <v>22</v>
      </c>
      <c r="C340" s="5">
        <v>22</v>
      </c>
      <c r="D340" s="6"/>
      <c r="E340" s="6"/>
      <c r="F340" s="6">
        <v>2</v>
      </c>
      <c r="G340" s="6"/>
      <c r="H340" s="6"/>
      <c r="I340" s="6">
        <v>5</v>
      </c>
      <c r="J340" s="6"/>
      <c r="K340" s="6"/>
      <c r="L340" s="6">
        <v>1</v>
      </c>
      <c r="M340" s="6"/>
      <c r="N340" s="7"/>
    </row>
    <row r="341" spans="2:14" ht="12.75">
      <c r="B341" s="9">
        <f t="shared" si="17"/>
        <v>23</v>
      </c>
      <c r="C341" s="5"/>
      <c r="D341" s="6"/>
      <c r="E341" s="6"/>
      <c r="F341" s="6"/>
      <c r="G341" s="6"/>
      <c r="H341" s="6">
        <v>10</v>
      </c>
      <c r="I341" s="6">
        <v>8</v>
      </c>
      <c r="J341" s="6"/>
      <c r="K341" s="6">
        <v>11</v>
      </c>
      <c r="L341" s="6"/>
      <c r="M341" s="6"/>
      <c r="N341" s="7"/>
    </row>
    <row r="342" spans="2:14" ht="12.75">
      <c r="B342" s="9">
        <f t="shared" si="17"/>
        <v>24</v>
      </c>
      <c r="C342" s="5"/>
      <c r="D342" s="6"/>
      <c r="E342" s="6"/>
      <c r="F342" s="6"/>
      <c r="G342" s="6"/>
      <c r="H342" s="6">
        <v>5</v>
      </c>
      <c r="I342" s="6">
        <v>10</v>
      </c>
      <c r="J342" s="6">
        <v>24</v>
      </c>
      <c r="K342" s="6">
        <v>4</v>
      </c>
      <c r="L342" s="6">
        <v>23</v>
      </c>
      <c r="M342" s="6">
        <v>2</v>
      </c>
      <c r="N342" s="7"/>
    </row>
    <row r="343" spans="2:14" ht="12.75">
      <c r="B343" s="9">
        <f t="shared" si="17"/>
        <v>25</v>
      </c>
      <c r="C343" s="5"/>
      <c r="D343" s="6"/>
      <c r="E343" s="6"/>
      <c r="F343" s="6"/>
      <c r="G343" s="6"/>
      <c r="H343" s="6">
        <v>3</v>
      </c>
      <c r="I343" s="6"/>
      <c r="J343" s="6"/>
      <c r="K343" s="6"/>
      <c r="L343" s="6">
        <v>3</v>
      </c>
      <c r="M343" s="6"/>
      <c r="N343" s="7"/>
    </row>
    <row r="344" spans="2:14" ht="12.75">
      <c r="B344" s="9">
        <f t="shared" si="17"/>
        <v>26</v>
      </c>
      <c r="C344" s="5"/>
      <c r="D344" s="6"/>
      <c r="E344" s="6"/>
      <c r="F344" s="6"/>
      <c r="G344" s="6"/>
      <c r="H344" s="6">
        <v>10</v>
      </c>
      <c r="I344" s="6"/>
      <c r="J344" s="6"/>
      <c r="K344" s="6"/>
      <c r="L344" s="6"/>
      <c r="M344" s="6">
        <v>41</v>
      </c>
      <c r="N344" s="7"/>
    </row>
    <row r="345" spans="2:14" ht="12.75">
      <c r="B345" s="9">
        <f t="shared" si="17"/>
        <v>27</v>
      </c>
      <c r="C345" s="5"/>
      <c r="D345" s="6"/>
      <c r="E345" s="6"/>
      <c r="F345" s="6">
        <v>6</v>
      </c>
      <c r="G345" s="6"/>
      <c r="H345" s="6">
        <v>25</v>
      </c>
      <c r="I345" s="6"/>
      <c r="J345" s="6"/>
      <c r="K345" s="6"/>
      <c r="L345" s="6"/>
      <c r="M345" s="6">
        <v>95</v>
      </c>
      <c r="N345" s="7"/>
    </row>
    <row r="346" spans="2:14" ht="12.75">
      <c r="B346" s="9">
        <f t="shared" si="17"/>
        <v>28</v>
      </c>
      <c r="C346" s="5"/>
      <c r="D346" s="6"/>
      <c r="E346" s="6"/>
      <c r="F346" s="6"/>
      <c r="G346" s="6">
        <v>9</v>
      </c>
      <c r="H346" s="6">
        <v>3</v>
      </c>
      <c r="I346" s="6">
        <v>2</v>
      </c>
      <c r="J346" s="6">
        <v>7</v>
      </c>
      <c r="K346" s="6"/>
      <c r="L346" s="6"/>
      <c r="M346" s="6">
        <v>73</v>
      </c>
      <c r="N346" s="7">
        <v>15</v>
      </c>
    </row>
    <row r="347" spans="2:14" ht="12.75">
      <c r="B347" s="9">
        <f t="shared" si="17"/>
        <v>29</v>
      </c>
      <c r="C347" s="5"/>
      <c r="D347" s="6"/>
      <c r="E347" s="6"/>
      <c r="F347" s="6"/>
      <c r="G347" s="6">
        <v>21</v>
      </c>
      <c r="H347" s="6">
        <v>3</v>
      </c>
      <c r="I347" s="6"/>
      <c r="J347" s="6">
        <v>9</v>
      </c>
      <c r="K347" s="6">
        <v>3</v>
      </c>
      <c r="L347" s="6">
        <v>10</v>
      </c>
      <c r="M347" s="6"/>
      <c r="N347" s="7">
        <v>90</v>
      </c>
    </row>
    <row r="348" spans="2:14" ht="12.75">
      <c r="B348" s="9">
        <f t="shared" si="17"/>
        <v>30</v>
      </c>
      <c r="C348" s="5"/>
      <c r="D348" s="6"/>
      <c r="E348" s="6"/>
      <c r="F348" s="6"/>
      <c r="G348" s="6"/>
      <c r="H348" s="6"/>
      <c r="I348" s="6"/>
      <c r="J348" s="6"/>
      <c r="K348" s="6"/>
      <c r="L348" s="6">
        <v>9</v>
      </c>
      <c r="M348" s="6"/>
      <c r="N348" s="7">
        <v>7</v>
      </c>
    </row>
    <row r="349" spans="2:14" ht="13.5" thickBot="1">
      <c r="B349" s="9">
        <f t="shared" si="17"/>
        <v>31</v>
      </c>
      <c r="C349" s="5"/>
      <c r="D349" s="6"/>
      <c r="E349" s="6">
        <v>2</v>
      </c>
      <c r="F349" s="6"/>
      <c r="G349" s="6"/>
      <c r="H349" s="6"/>
      <c r="I349" s="6"/>
      <c r="J349" s="6">
        <v>9</v>
      </c>
      <c r="K349" s="6"/>
      <c r="L349" s="6">
        <v>35</v>
      </c>
      <c r="M349" s="6"/>
      <c r="N349" s="7">
        <v>18</v>
      </c>
    </row>
    <row r="350" spans="3:15" ht="13.5" thickBot="1">
      <c r="C350" s="8">
        <f aca="true" t="shared" si="18" ref="C350:N350">SUM(C319:C349)</f>
        <v>75</v>
      </c>
      <c r="D350" s="8">
        <f t="shared" si="18"/>
        <v>6</v>
      </c>
      <c r="E350" s="8">
        <f t="shared" si="18"/>
        <v>8</v>
      </c>
      <c r="F350" s="8">
        <f t="shared" si="18"/>
        <v>117</v>
      </c>
      <c r="G350" s="8">
        <f t="shared" si="18"/>
        <v>47</v>
      </c>
      <c r="H350" s="8">
        <f t="shared" si="18"/>
        <v>137</v>
      </c>
      <c r="I350" s="8">
        <f t="shared" si="18"/>
        <v>94</v>
      </c>
      <c r="J350" s="8">
        <f t="shared" si="18"/>
        <v>117</v>
      </c>
      <c r="K350" s="8">
        <f t="shared" si="18"/>
        <v>54</v>
      </c>
      <c r="L350" s="8">
        <f t="shared" si="18"/>
        <v>233</v>
      </c>
      <c r="M350" s="8">
        <f t="shared" si="18"/>
        <v>417</v>
      </c>
      <c r="N350" s="8">
        <f t="shared" si="18"/>
        <v>161</v>
      </c>
      <c r="O350" s="17">
        <f>SUM(C350:N350)</f>
        <v>1466</v>
      </c>
    </row>
    <row r="352" ht="13.5" thickBot="1"/>
    <row r="353" spans="1:20" ht="23.25">
      <c r="A353" s="52" t="s">
        <v>51</v>
      </c>
      <c r="B353" s="1" t="s">
        <v>12</v>
      </c>
      <c r="C353" s="2" t="s">
        <v>0</v>
      </c>
      <c r="D353" s="3" t="s">
        <v>1</v>
      </c>
      <c r="E353" s="3" t="s">
        <v>2</v>
      </c>
      <c r="F353" s="3" t="s">
        <v>3</v>
      </c>
      <c r="G353" s="3" t="s">
        <v>4</v>
      </c>
      <c r="H353" s="3" t="s">
        <v>5</v>
      </c>
      <c r="I353" s="3" t="s">
        <v>6</v>
      </c>
      <c r="J353" s="3" t="s">
        <v>7</v>
      </c>
      <c r="K353" s="3" t="s">
        <v>8</v>
      </c>
      <c r="L353" s="3" t="s">
        <v>9</v>
      </c>
      <c r="M353" s="3" t="s">
        <v>10</v>
      </c>
      <c r="N353" s="4" t="s">
        <v>11</v>
      </c>
      <c r="O353" s="10">
        <v>2002</v>
      </c>
      <c r="T353" t="s">
        <v>68</v>
      </c>
    </row>
    <row r="354" spans="2:17" ht="13.5" thickBot="1">
      <c r="B354" s="9">
        <v>1</v>
      </c>
      <c r="C354" s="5"/>
      <c r="D354" s="6"/>
      <c r="E354" s="6">
        <v>11</v>
      </c>
      <c r="F354" s="6"/>
      <c r="G354" s="6"/>
      <c r="H354" s="6"/>
      <c r="I354" s="6"/>
      <c r="J354" s="6"/>
      <c r="K354" s="6">
        <v>7</v>
      </c>
      <c r="L354" s="6"/>
      <c r="M354" s="6"/>
      <c r="N354" s="7"/>
      <c r="Q354" t="s">
        <v>52</v>
      </c>
    </row>
    <row r="355" spans="2:17" ht="12.75">
      <c r="B355" s="9">
        <f>B354+1</f>
        <v>2</v>
      </c>
      <c r="C355" s="5"/>
      <c r="D355" s="6"/>
      <c r="E355" s="6">
        <v>13</v>
      </c>
      <c r="F355" s="6"/>
      <c r="G355" s="6">
        <v>5</v>
      </c>
      <c r="H355" s="6"/>
      <c r="I355" s="6">
        <v>3</v>
      </c>
      <c r="J355" s="6"/>
      <c r="K355" s="6"/>
      <c r="L355" s="6"/>
      <c r="M355" s="6">
        <v>2</v>
      </c>
      <c r="N355" s="7"/>
      <c r="P355" s="24" t="s">
        <v>0</v>
      </c>
      <c r="Q355" s="25">
        <v>22</v>
      </c>
    </row>
    <row r="356" spans="2:17" ht="12.75">
      <c r="B356" s="9">
        <f aca="true" t="shared" si="19" ref="B356:B384">B355+1</f>
        <v>3</v>
      </c>
      <c r="C356" s="5"/>
      <c r="D356" s="6"/>
      <c r="E356" s="6">
        <v>8</v>
      </c>
      <c r="F356" s="6"/>
      <c r="G356" s="6">
        <v>60</v>
      </c>
      <c r="H356" s="6"/>
      <c r="I356" s="6">
        <v>25</v>
      </c>
      <c r="J356" s="6"/>
      <c r="K356" s="6">
        <v>25</v>
      </c>
      <c r="L356" s="6"/>
      <c r="M356" s="6"/>
      <c r="N356" s="7">
        <v>17</v>
      </c>
      <c r="P356" s="26" t="s">
        <v>1</v>
      </c>
      <c r="Q356" s="27">
        <v>136</v>
      </c>
    </row>
    <row r="357" spans="2:17" ht="12.75">
      <c r="B357" s="9">
        <f t="shared" si="19"/>
        <v>4</v>
      </c>
      <c r="C357" s="5"/>
      <c r="D357" s="6"/>
      <c r="E357" s="6"/>
      <c r="F357" s="6"/>
      <c r="G357" s="6">
        <v>40</v>
      </c>
      <c r="H357" s="6"/>
      <c r="I357" s="6">
        <v>11</v>
      </c>
      <c r="J357" s="6">
        <v>24</v>
      </c>
      <c r="K357" s="6"/>
      <c r="L357" s="6"/>
      <c r="M357" s="6"/>
      <c r="N357" s="7">
        <v>3</v>
      </c>
      <c r="P357" s="26" t="s">
        <v>13</v>
      </c>
      <c r="Q357" s="27">
        <v>56</v>
      </c>
    </row>
    <row r="358" spans="2:17" ht="12.75">
      <c r="B358" s="9">
        <f t="shared" si="19"/>
        <v>5</v>
      </c>
      <c r="C358" s="5"/>
      <c r="D358" s="6"/>
      <c r="E358" s="6"/>
      <c r="F358" s="6"/>
      <c r="G358" s="6">
        <v>15</v>
      </c>
      <c r="H358" s="6">
        <v>14</v>
      </c>
      <c r="I358" s="6"/>
      <c r="J358" s="6"/>
      <c r="K358" s="6"/>
      <c r="L358" s="6"/>
      <c r="M358" s="6"/>
      <c r="N358" s="7">
        <v>8</v>
      </c>
      <c r="P358" s="26" t="s">
        <v>3</v>
      </c>
      <c r="Q358" s="27">
        <v>214</v>
      </c>
    </row>
    <row r="359" spans="2:17" ht="12.75">
      <c r="B359" s="9">
        <f t="shared" si="19"/>
        <v>6</v>
      </c>
      <c r="C359" s="5"/>
      <c r="D359" s="6">
        <v>35</v>
      </c>
      <c r="E359" s="6">
        <v>24</v>
      </c>
      <c r="F359" s="6"/>
      <c r="G359" s="6"/>
      <c r="H359" s="6">
        <v>86</v>
      </c>
      <c r="I359" s="6"/>
      <c r="J359" s="6">
        <v>13</v>
      </c>
      <c r="K359" s="6">
        <v>2</v>
      </c>
      <c r="L359" s="6"/>
      <c r="M359" s="6"/>
      <c r="N359" s="7">
        <v>1</v>
      </c>
      <c r="P359" s="26" t="s">
        <v>4</v>
      </c>
      <c r="Q359" s="27">
        <v>310</v>
      </c>
    </row>
    <row r="360" spans="2:17" ht="12.75">
      <c r="B360" s="9">
        <f t="shared" si="19"/>
        <v>7</v>
      </c>
      <c r="C360" s="5"/>
      <c r="D360" s="6">
        <v>16</v>
      </c>
      <c r="E360" s="6"/>
      <c r="F360" s="6"/>
      <c r="G360" s="6"/>
      <c r="H360" s="6">
        <v>50</v>
      </c>
      <c r="I360" s="6">
        <v>22</v>
      </c>
      <c r="J360" s="6"/>
      <c r="K360" s="6"/>
      <c r="L360" s="6"/>
      <c r="M360" s="6"/>
      <c r="N360" s="7"/>
      <c r="P360" s="26" t="s">
        <v>14</v>
      </c>
      <c r="Q360" s="27">
        <v>239</v>
      </c>
    </row>
    <row r="361" spans="2:17" ht="12.75">
      <c r="B361" s="9">
        <f t="shared" si="19"/>
        <v>8</v>
      </c>
      <c r="C361" s="5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7"/>
      <c r="P361" s="26" t="s">
        <v>6</v>
      </c>
      <c r="Q361" s="27">
        <v>247</v>
      </c>
    </row>
    <row r="362" spans="2:17" ht="12.75">
      <c r="B362" s="9">
        <f t="shared" si="19"/>
        <v>9</v>
      </c>
      <c r="C362" s="5"/>
      <c r="D362" s="6"/>
      <c r="E362" s="6"/>
      <c r="F362" s="6">
        <v>27</v>
      </c>
      <c r="G362" s="6"/>
      <c r="H362" s="6"/>
      <c r="I362" s="6"/>
      <c r="J362" s="6">
        <v>25</v>
      </c>
      <c r="K362" s="6"/>
      <c r="L362" s="6"/>
      <c r="M362" s="6"/>
      <c r="N362" s="7"/>
      <c r="P362" s="26" t="s">
        <v>7</v>
      </c>
      <c r="Q362" s="27">
        <v>212</v>
      </c>
    </row>
    <row r="363" spans="2:17" ht="12.75">
      <c r="B363" s="9">
        <f t="shared" si="19"/>
        <v>10</v>
      </c>
      <c r="C363" s="5"/>
      <c r="D363" s="6"/>
      <c r="E363" s="6"/>
      <c r="F363" s="6"/>
      <c r="G363" s="6">
        <v>23</v>
      </c>
      <c r="H363" s="6">
        <v>17</v>
      </c>
      <c r="I363" s="6"/>
      <c r="J363" s="6">
        <v>54</v>
      </c>
      <c r="K363" s="6"/>
      <c r="L363" s="6">
        <v>34</v>
      </c>
      <c r="M363" s="6"/>
      <c r="N363" s="7"/>
      <c r="P363" s="26" t="s">
        <v>8</v>
      </c>
      <c r="Q363" s="27">
        <v>181</v>
      </c>
    </row>
    <row r="364" spans="2:17" ht="12.75">
      <c r="B364" s="9">
        <f t="shared" si="19"/>
        <v>11</v>
      </c>
      <c r="C364" s="5"/>
      <c r="D364" s="6"/>
      <c r="E364" s="6"/>
      <c r="F364" s="6"/>
      <c r="G364" s="6">
        <v>35</v>
      </c>
      <c r="H364" s="6"/>
      <c r="I364" s="6"/>
      <c r="J364" s="6">
        <v>64</v>
      </c>
      <c r="K364" s="6">
        <v>40</v>
      </c>
      <c r="L364" s="6">
        <v>20</v>
      </c>
      <c r="M364" s="6"/>
      <c r="N364" s="7"/>
      <c r="P364" s="26" t="s">
        <v>9</v>
      </c>
      <c r="Q364" s="27">
        <v>123</v>
      </c>
    </row>
    <row r="365" spans="2:17" ht="12.75">
      <c r="B365" s="9">
        <f t="shared" si="19"/>
        <v>12</v>
      </c>
      <c r="C365" s="5"/>
      <c r="D365" s="6"/>
      <c r="E365" s="6"/>
      <c r="F365" s="6">
        <v>80</v>
      </c>
      <c r="G365" s="6">
        <v>3</v>
      </c>
      <c r="H365" s="6"/>
      <c r="I365" s="6"/>
      <c r="J365" s="6"/>
      <c r="K365" s="6">
        <v>10</v>
      </c>
      <c r="L365" s="6">
        <v>21</v>
      </c>
      <c r="M365" s="6"/>
      <c r="N365" s="7"/>
      <c r="P365" s="26" t="s">
        <v>10</v>
      </c>
      <c r="Q365" s="27">
        <v>805</v>
      </c>
    </row>
    <row r="366" spans="2:17" ht="12.75">
      <c r="B366" s="9">
        <f t="shared" si="19"/>
        <v>13</v>
      </c>
      <c r="C366" s="5"/>
      <c r="D366" s="6"/>
      <c r="E366" s="6"/>
      <c r="F366" s="6"/>
      <c r="G366" s="6"/>
      <c r="H366" s="6"/>
      <c r="I366" s="6"/>
      <c r="J366" s="6"/>
      <c r="K366" s="6"/>
      <c r="L366" s="6"/>
      <c r="M366" s="6">
        <v>8</v>
      </c>
      <c r="N366" s="7"/>
      <c r="P366" s="26" t="s">
        <v>11</v>
      </c>
      <c r="Q366" s="27">
        <v>107</v>
      </c>
    </row>
    <row r="367" spans="2:17" ht="13.5" thickBot="1">
      <c r="B367" s="9">
        <f t="shared" si="19"/>
        <v>14</v>
      </c>
      <c r="C367" s="5"/>
      <c r="D367" s="6">
        <v>11</v>
      </c>
      <c r="E367" s="6"/>
      <c r="F367" s="6"/>
      <c r="G367" s="6">
        <v>15</v>
      </c>
      <c r="H367" s="6"/>
      <c r="I367" s="6">
        <v>35</v>
      </c>
      <c r="J367" s="6"/>
      <c r="K367" s="6"/>
      <c r="L367" s="6"/>
      <c r="M367" s="6">
        <v>43</v>
      </c>
      <c r="N367" s="7"/>
      <c r="P367" s="28" t="s">
        <v>16</v>
      </c>
      <c r="Q367" s="29">
        <f>SUM(Q355:Q366)</f>
        <v>2652</v>
      </c>
    </row>
    <row r="368" spans="2:14" ht="12.75">
      <c r="B368" s="9">
        <f t="shared" si="19"/>
        <v>15</v>
      </c>
      <c r="C368" s="5">
        <v>1</v>
      </c>
      <c r="D368" s="6">
        <v>32</v>
      </c>
      <c r="E368" s="6"/>
      <c r="F368" s="6">
        <v>20</v>
      </c>
      <c r="G368" s="6"/>
      <c r="H368" s="6"/>
      <c r="I368" s="6">
        <v>20</v>
      </c>
      <c r="J368" s="6">
        <v>1</v>
      </c>
      <c r="K368" s="6"/>
      <c r="L368" s="6"/>
      <c r="M368" s="6">
        <v>59</v>
      </c>
      <c r="N368" s="7"/>
    </row>
    <row r="369" spans="2:14" ht="12.75">
      <c r="B369" s="9">
        <f t="shared" si="19"/>
        <v>16</v>
      </c>
      <c r="C369" s="5"/>
      <c r="D369" s="6">
        <v>38</v>
      </c>
      <c r="E369" s="6"/>
      <c r="F369" s="6"/>
      <c r="G369" s="6"/>
      <c r="H369" s="6">
        <v>1</v>
      </c>
      <c r="I369" s="6">
        <v>57</v>
      </c>
      <c r="J369" s="6"/>
      <c r="K369" s="6"/>
      <c r="L369" s="6"/>
      <c r="M369" s="6">
        <v>32</v>
      </c>
      <c r="N369" s="7"/>
    </row>
    <row r="370" spans="2:14" ht="12.75">
      <c r="B370" s="9">
        <f t="shared" si="19"/>
        <v>17</v>
      </c>
      <c r="C370" s="5"/>
      <c r="D370" s="6">
        <v>4</v>
      </c>
      <c r="E370" s="6"/>
      <c r="F370" s="6">
        <v>20</v>
      </c>
      <c r="G370" s="6"/>
      <c r="H370" s="6"/>
      <c r="I370" s="6">
        <v>6</v>
      </c>
      <c r="J370" s="6">
        <v>4</v>
      </c>
      <c r="K370" s="6"/>
      <c r="L370" s="6">
        <v>19</v>
      </c>
      <c r="M370" s="6">
        <v>5</v>
      </c>
      <c r="N370" s="7">
        <v>1</v>
      </c>
    </row>
    <row r="371" spans="2:14" ht="12.75">
      <c r="B371" s="9">
        <f t="shared" si="19"/>
        <v>18</v>
      </c>
      <c r="C371" s="5"/>
      <c r="D371" s="6"/>
      <c r="E371" s="6"/>
      <c r="F371" s="6"/>
      <c r="G371" s="6"/>
      <c r="H371" s="6"/>
      <c r="I371" s="6">
        <v>12</v>
      </c>
      <c r="J371" s="6">
        <v>2</v>
      </c>
      <c r="K371" s="6"/>
      <c r="L371" s="6"/>
      <c r="M371" s="6">
        <v>83</v>
      </c>
      <c r="N371" s="7"/>
    </row>
    <row r="372" spans="2:14" ht="12.75">
      <c r="B372" s="9">
        <f t="shared" si="19"/>
        <v>19</v>
      </c>
      <c r="C372" s="5"/>
      <c r="D372" s="6"/>
      <c r="E372" s="6"/>
      <c r="F372" s="6">
        <v>9</v>
      </c>
      <c r="G372" s="6">
        <v>12</v>
      </c>
      <c r="H372" s="6"/>
      <c r="I372" s="6"/>
      <c r="J372" s="6">
        <v>4</v>
      </c>
      <c r="K372" s="6"/>
      <c r="L372" s="6"/>
      <c r="M372" s="6">
        <v>14</v>
      </c>
      <c r="N372" s="7"/>
    </row>
    <row r="373" spans="2:14" ht="12.75">
      <c r="B373" s="9">
        <f t="shared" si="19"/>
        <v>20</v>
      </c>
      <c r="C373" s="5"/>
      <c r="D373" s="6"/>
      <c r="E373" s="6"/>
      <c r="F373" s="6">
        <v>53</v>
      </c>
      <c r="G373" s="6">
        <v>25</v>
      </c>
      <c r="H373" s="6"/>
      <c r="I373" s="6"/>
      <c r="J373" s="6">
        <v>2</v>
      </c>
      <c r="K373" s="6">
        <v>2</v>
      </c>
      <c r="L373" s="6"/>
      <c r="M373" s="6"/>
      <c r="N373" s="7"/>
    </row>
    <row r="374" spans="2:14" ht="12.75">
      <c r="B374" s="9">
        <f t="shared" si="19"/>
        <v>21</v>
      </c>
      <c r="C374" s="5"/>
      <c r="D374" s="6"/>
      <c r="E374" s="6"/>
      <c r="F374" s="6"/>
      <c r="G374" s="6">
        <v>6</v>
      </c>
      <c r="H374" s="6"/>
      <c r="I374" s="6"/>
      <c r="J374" s="6">
        <v>3</v>
      </c>
      <c r="K374" s="6">
        <v>2</v>
      </c>
      <c r="L374" s="6">
        <v>27</v>
      </c>
      <c r="M374" s="6">
        <v>16</v>
      </c>
      <c r="N374" s="7"/>
    </row>
    <row r="375" spans="2:14" ht="12.75">
      <c r="B375" s="9">
        <f t="shared" si="19"/>
        <v>22</v>
      </c>
      <c r="C375" s="5"/>
      <c r="D375" s="6"/>
      <c r="E375" s="6"/>
      <c r="F375" s="6"/>
      <c r="G375" s="6"/>
      <c r="H375" s="6"/>
      <c r="I375" s="6"/>
      <c r="J375" s="6"/>
      <c r="K375" s="6">
        <v>25</v>
      </c>
      <c r="L375" s="6">
        <v>2</v>
      </c>
      <c r="M375" s="6">
        <v>42</v>
      </c>
      <c r="N375" s="7"/>
    </row>
    <row r="376" spans="2:14" ht="12.75">
      <c r="B376" s="9">
        <f t="shared" si="19"/>
        <v>23</v>
      </c>
      <c r="C376" s="5"/>
      <c r="D376" s="6"/>
      <c r="E376" s="6"/>
      <c r="F376" s="6">
        <v>5</v>
      </c>
      <c r="G376" s="6"/>
      <c r="H376" s="6"/>
      <c r="I376" s="6"/>
      <c r="J376" s="6"/>
      <c r="K376" s="6">
        <v>23</v>
      </c>
      <c r="L376" s="6"/>
      <c r="M376" s="6">
        <v>2</v>
      </c>
      <c r="N376" s="7"/>
    </row>
    <row r="377" spans="2:14" ht="12.75">
      <c r="B377" s="9">
        <f t="shared" si="19"/>
        <v>24</v>
      </c>
      <c r="C377" s="5">
        <v>21</v>
      </c>
      <c r="D377" s="6"/>
      <c r="E377" s="6"/>
      <c r="F377" s="6"/>
      <c r="G377" s="6">
        <v>16</v>
      </c>
      <c r="H377" s="6">
        <v>31</v>
      </c>
      <c r="I377" s="6"/>
      <c r="J377" s="6"/>
      <c r="K377" s="6">
        <v>40</v>
      </c>
      <c r="L377" s="6"/>
      <c r="M377" s="6">
        <v>37</v>
      </c>
      <c r="N377" s="7"/>
    </row>
    <row r="378" spans="2:14" ht="12.75">
      <c r="B378" s="9">
        <f t="shared" si="19"/>
        <v>25</v>
      </c>
      <c r="C378" s="5"/>
      <c r="D378" s="6"/>
      <c r="E378" s="6"/>
      <c r="F378" s="6"/>
      <c r="G378" s="6"/>
      <c r="H378" s="6">
        <v>21</v>
      </c>
      <c r="I378" s="6">
        <v>44</v>
      </c>
      <c r="J378" s="6"/>
      <c r="K378" s="6">
        <v>5</v>
      </c>
      <c r="L378" s="6"/>
      <c r="M378" s="6">
        <v>161</v>
      </c>
      <c r="N378" s="7"/>
    </row>
    <row r="379" spans="2:14" ht="12.75">
      <c r="B379" s="9">
        <f t="shared" si="19"/>
        <v>26</v>
      </c>
      <c r="C379" s="5"/>
      <c r="D379" s="6"/>
      <c r="E379" s="6"/>
      <c r="F379" s="6"/>
      <c r="G379" s="6"/>
      <c r="H379" s="6"/>
      <c r="I379" s="6"/>
      <c r="J379" s="6">
        <v>13</v>
      </c>
      <c r="K379" s="6"/>
      <c r="L379" s="6"/>
      <c r="M379" s="6">
        <v>232</v>
      </c>
      <c r="N379" s="7"/>
    </row>
    <row r="380" spans="2:14" ht="12.75">
      <c r="B380" s="9">
        <f t="shared" si="19"/>
        <v>27</v>
      </c>
      <c r="C380" s="5"/>
      <c r="D380" s="6"/>
      <c r="E380" s="6"/>
      <c r="F380" s="6"/>
      <c r="G380" s="6">
        <v>21</v>
      </c>
      <c r="H380" s="6"/>
      <c r="I380" s="6"/>
      <c r="J380" s="6">
        <v>3</v>
      </c>
      <c r="K380" s="6"/>
      <c r="L380" s="6"/>
      <c r="M380" s="6">
        <v>31</v>
      </c>
      <c r="N380" s="7">
        <v>3</v>
      </c>
    </row>
    <row r="381" spans="2:14" ht="12.75">
      <c r="B381" s="9">
        <f t="shared" si="19"/>
        <v>28</v>
      </c>
      <c r="C381" s="5"/>
      <c r="D381" s="6"/>
      <c r="E381" s="6"/>
      <c r="F381" s="6"/>
      <c r="G381" s="6">
        <v>34</v>
      </c>
      <c r="H381" s="6">
        <v>19</v>
      </c>
      <c r="I381" s="6"/>
      <c r="J381" s="6"/>
      <c r="K381" s="6"/>
      <c r="L381" s="6"/>
      <c r="M381" s="6"/>
      <c r="N381" s="7">
        <v>66</v>
      </c>
    </row>
    <row r="382" spans="2:14" ht="12.75">
      <c r="B382" s="9">
        <f t="shared" si="19"/>
        <v>29</v>
      </c>
      <c r="C382" s="5"/>
      <c r="D382" s="6"/>
      <c r="E382" s="6"/>
      <c r="F382" s="6"/>
      <c r="G382" s="6"/>
      <c r="H382" s="6"/>
      <c r="I382" s="6">
        <v>12</v>
      </c>
      <c r="J382" s="6"/>
      <c r="K382" s="6"/>
      <c r="L382" s="6"/>
      <c r="M382" s="6">
        <v>38</v>
      </c>
      <c r="N382" s="7"/>
    </row>
    <row r="383" spans="2:14" ht="12.75">
      <c r="B383" s="9">
        <f t="shared" si="19"/>
        <v>30</v>
      </c>
      <c r="C383" s="5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7"/>
    </row>
    <row r="384" spans="2:14" ht="13.5" thickBot="1">
      <c r="B384" s="9">
        <f t="shared" si="19"/>
        <v>31</v>
      </c>
      <c r="C384" s="5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7">
        <v>8</v>
      </c>
    </row>
    <row r="385" spans="3:15" ht="13.5" thickBot="1">
      <c r="C385" s="8">
        <f aca="true" t="shared" si="20" ref="C385:N385">SUM(C354:C384)</f>
        <v>22</v>
      </c>
      <c r="D385" s="8">
        <f t="shared" si="20"/>
        <v>136</v>
      </c>
      <c r="E385" s="8">
        <f t="shared" si="20"/>
        <v>56</v>
      </c>
      <c r="F385" s="8">
        <f t="shared" si="20"/>
        <v>214</v>
      </c>
      <c r="G385" s="8">
        <f t="shared" si="20"/>
        <v>310</v>
      </c>
      <c r="H385" s="8">
        <f t="shared" si="20"/>
        <v>239</v>
      </c>
      <c r="I385" s="8">
        <f t="shared" si="20"/>
        <v>247</v>
      </c>
      <c r="J385" s="8">
        <f t="shared" si="20"/>
        <v>212</v>
      </c>
      <c r="K385" s="8">
        <f t="shared" si="20"/>
        <v>181</v>
      </c>
      <c r="L385" s="8">
        <f t="shared" si="20"/>
        <v>123</v>
      </c>
      <c r="M385" s="8">
        <f t="shared" si="20"/>
        <v>805</v>
      </c>
      <c r="N385" s="8">
        <f t="shared" si="20"/>
        <v>107</v>
      </c>
      <c r="O385" s="17">
        <f>SUM(C385:N385)</f>
        <v>2652</v>
      </c>
    </row>
    <row r="387" ht="13.5" thickBot="1"/>
    <row r="388" spans="1:15" ht="23.25">
      <c r="A388" s="52" t="s">
        <v>53</v>
      </c>
      <c r="B388" s="1" t="s">
        <v>12</v>
      </c>
      <c r="C388" s="2" t="s">
        <v>0</v>
      </c>
      <c r="D388" s="3" t="s">
        <v>1</v>
      </c>
      <c r="E388" s="3" t="s">
        <v>2</v>
      </c>
      <c r="F388" s="3" t="s">
        <v>3</v>
      </c>
      <c r="G388" s="3" t="s">
        <v>4</v>
      </c>
      <c r="H388" s="3" t="s">
        <v>5</v>
      </c>
      <c r="I388" s="3" t="s">
        <v>6</v>
      </c>
      <c r="J388" s="3" t="s">
        <v>7</v>
      </c>
      <c r="K388" s="3" t="s">
        <v>8</v>
      </c>
      <c r="L388" s="3" t="s">
        <v>9</v>
      </c>
      <c r="M388" s="3" t="s">
        <v>10</v>
      </c>
      <c r="N388" s="4" t="s">
        <v>11</v>
      </c>
      <c r="O388" s="10">
        <v>2001</v>
      </c>
    </row>
    <row r="389" spans="2:14" ht="12.75">
      <c r="B389" s="9">
        <v>1</v>
      </c>
      <c r="C389" s="5"/>
      <c r="D389" s="6"/>
      <c r="E389" s="6"/>
      <c r="F389" s="6"/>
      <c r="G389" s="34"/>
      <c r="H389" s="35"/>
      <c r="I389" s="35"/>
      <c r="J389" s="35"/>
      <c r="K389" s="35"/>
      <c r="L389" s="36"/>
      <c r="M389" s="6"/>
      <c r="N389" s="7"/>
    </row>
    <row r="390" spans="2:14" ht="12.75">
      <c r="B390" s="9">
        <f>B389+1</f>
        <v>2</v>
      </c>
      <c r="C390" s="5">
        <v>20</v>
      </c>
      <c r="D390" s="6"/>
      <c r="E390" s="6">
        <v>10</v>
      </c>
      <c r="F390" s="6">
        <v>25</v>
      </c>
      <c r="G390" s="37"/>
      <c r="H390" s="33"/>
      <c r="I390" s="33"/>
      <c r="J390" s="33"/>
      <c r="K390" s="33"/>
      <c r="L390" s="38"/>
      <c r="M390" s="6"/>
      <c r="N390" s="7"/>
    </row>
    <row r="391" spans="2:14" ht="12.75">
      <c r="B391" s="9">
        <f aca="true" t="shared" si="21" ref="B391:B419">B390+1</f>
        <v>3</v>
      </c>
      <c r="C391" s="5"/>
      <c r="D391" s="6"/>
      <c r="E391" s="6">
        <v>13</v>
      </c>
      <c r="F391" s="6"/>
      <c r="G391" s="37"/>
      <c r="H391" s="33"/>
      <c r="I391" s="33"/>
      <c r="J391" s="33"/>
      <c r="K391" s="33"/>
      <c r="L391" s="38"/>
      <c r="M391" s="6"/>
      <c r="N391" s="7"/>
    </row>
    <row r="392" spans="2:14" ht="12.75">
      <c r="B392" s="9">
        <f t="shared" si="21"/>
        <v>4</v>
      </c>
      <c r="C392" s="5"/>
      <c r="D392" s="6"/>
      <c r="E392" s="6">
        <v>18</v>
      </c>
      <c r="F392" s="6"/>
      <c r="G392" s="37"/>
      <c r="H392" s="33"/>
      <c r="I392" s="33"/>
      <c r="J392" s="33"/>
      <c r="K392" s="33"/>
      <c r="L392" s="38"/>
      <c r="M392" s="6"/>
      <c r="N392" s="7"/>
    </row>
    <row r="393" spans="2:14" ht="12.75">
      <c r="B393" s="9">
        <f t="shared" si="21"/>
        <v>5</v>
      </c>
      <c r="C393" s="5"/>
      <c r="D393" s="6"/>
      <c r="E393" s="6">
        <v>8</v>
      </c>
      <c r="F393" s="6"/>
      <c r="G393" s="37"/>
      <c r="H393" s="33"/>
      <c r="I393" s="33"/>
      <c r="J393" s="33"/>
      <c r="K393" s="33"/>
      <c r="L393" s="38"/>
      <c r="M393" s="6"/>
      <c r="N393" s="7"/>
    </row>
    <row r="394" spans="2:14" ht="12.75">
      <c r="B394" s="9">
        <f t="shared" si="21"/>
        <v>6</v>
      </c>
      <c r="C394" s="5">
        <v>20</v>
      </c>
      <c r="D394" s="6"/>
      <c r="E394" s="6">
        <v>2</v>
      </c>
      <c r="F394" s="6"/>
      <c r="G394" s="39"/>
      <c r="H394" s="33"/>
      <c r="I394" s="33"/>
      <c r="J394" s="33"/>
      <c r="K394" s="33"/>
      <c r="L394" s="38"/>
      <c r="M394" s="6"/>
      <c r="N394" s="7"/>
    </row>
    <row r="395" spans="2:14" ht="12.75">
      <c r="B395" s="9">
        <f t="shared" si="21"/>
        <v>7</v>
      </c>
      <c r="C395" s="5">
        <v>27</v>
      </c>
      <c r="D395" s="6"/>
      <c r="E395" s="6"/>
      <c r="F395" s="6">
        <v>20</v>
      </c>
      <c r="G395" s="37"/>
      <c r="H395" s="33"/>
      <c r="I395" s="33"/>
      <c r="J395" s="33"/>
      <c r="K395" s="33"/>
      <c r="L395" s="38"/>
      <c r="M395" s="6"/>
      <c r="N395" s="7"/>
    </row>
    <row r="396" spans="2:14" ht="12.75">
      <c r="B396" s="9">
        <f t="shared" si="21"/>
        <v>8</v>
      </c>
      <c r="C396" s="5">
        <v>24</v>
      </c>
      <c r="D396" s="6"/>
      <c r="E396" s="6">
        <v>19</v>
      </c>
      <c r="F396" s="6"/>
      <c r="G396" s="37"/>
      <c r="H396" s="33"/>
      <c r="I396" s="33"/>
      <c r="J396" s="33"/>
      <c r="K396" s="33"/>
      <c r="L396" s="38"/>
      <c r="M396" s="6"/>
      <c r="N396" s="7"/>
    </row>
    <row r="397" spans="2:14" ht="12.75">
      <c r="B397" s="9">
        <f t="shared" si="21"/>
        <v>9</v>
      </c>
      <c r="C397" s="5"/>
      <c r="D397" s="6">
        <v>8</v>
      </c>
      <c r="E397" s="6">
        <v>31</v>
      </c>
      <c r="F397" s="6"/>
      <c r="G397" s="37"/>
      <c r="H397" s="33"/>
      <c r="I397" s="33"/>
      <c r="J397" s="33"/>
      <c r="K397" s="33"/>
      <c r="L397" s="38"/>
      <c r="M397" s="6">
        <v>33</v>
      </c>
      <c r="N397" s="7"/>
    </row>
    <row r="398" spans="2:14" ht="12.75">
      <c r="B398" s="9">
        <f t="shared" si="21"/>
        <v>10</v>
      </c>
      <c r="C398" s="5">
        <v>1</v>
      </c>
      <c r="D398" s="6">
        <v>7</v>
      </c>
      <c r="E398" s="6"/>
      <c r="F398" s="6">
        <v>20</v>
      </c>
      <c r="G398" s="37"/>
      <c r="H398" s="33"/>
      <c r="I398" s="33"/>
      <c r="J398" s="33"/>
      <c r="K398" s="33"/>
      <c r="L398" s="38"/>
      <c r="M398" s="6"/>
      <c r="N398" s="7"/>
    </row>
    <row r="399" spans="2:14" ht="12.75">
      <c r="B399" s="9">
        <f t="shared" si="21"/>
        <v>11</v>
      </c>
      <c r="C399" s="5"/>
      <c r="D399" s="6"/>
      <c r="E399" s="6"/>
      <c r="F399" s="6"/>
      <c r="G399" s="37"/>
      <c r="H399" s="33"/>
      <c r="I399" s="33"/>
      <c r="J399" s="33"/>
      <c r="K399" s="33"/>
      <c r="L399" s="38"/>
      <c r="M399" s="6">
        <v>5</v>
      </c>
      <c r="N399" s="7"/>
    </row>
    <row r="400" spans="2:14" ht="12.75">
      <c r="B400" s="9">
        <f t="shared" si="21"/>
        <v>12</v>
      </c>
      <c r="C400" s="5">
        <v>1</v>
      </c>
      <c r="D400" s="6"/>
      <c r="E400" s="6">
        <v>4</v>
      </c>
      <c r="F400" s="6"/>
      <c r="G400" s="37"/>
      <c r="H400" s="33"/>
      <c r="I400" s="33"/>
      <c r="J400" s="33"/>
      <c r="K400" s="33"/>
      <c r="L400" s="38"/>
      <c r="M400" s="6">
        <v>33</v>
      </c>
      <c r="N400" s="7"/>
    </row>
    <row r="401" spans="2:14" ht="12.75">
      <c r="B401" s="9">
        <f t="shared" si="21"/>
        <v>13</v>
      </c>
      <c r="C401" s="5"/>
      <c r="D401" s="6"/>
      <c r="E401" s="6">
        <v>30</v>
      </c>
      <c r="F401" s="6">
        <v>5</v>
      </c>
      <c r="G401" s="37"/>
      <c r="H401" s="33"/>
      <c r="I401" s="33"/>
      <c r="J401" s="33"/>
      <c r="K401" s="33"/>
      <c r="L401" s="38"/>
      <c r="M401" s="6"/>
      <c r="N401" s="7">
        <v>4</v>
      </c>
    </row>
    <row r="402" spans="2:14" ht="12.75">
      <c r="B402" s="9">
        <f t="shared" si="21"/>
        <v>14</v>
      </c>
      <c r="C402" s="5"/>
      <c r="D402" s="6"/>
      <c r="E402" s="6"/>
      <c r="F402" s="6"/>
      <c r="G402" s="37"/>
      <c r="H402" s="33"/>
      <c r="I402" s="33"/>
      <c r="J402" s="33"/>
      <c r="K402" s="33"/>
      <c r="L402" s="38"/>
      <c r="M402" s="6"/>
      <c r="N402" s="7"/>
    </row>
    <row r="403" spans="2:14" ht="12.75">
      <c r="B403" s="9">
        <f t="shared" si="21"/>
        <v>15</v>
      </c>
      <c r="C403" s="5"/>
      <c r="D403" s="6"/>
      <c r="E403" s="6"/>
      <c r="F403" s="6"/>
      <c r="G403" s="37"/>
      <c r="H403" s="33"/>
      <c r="I403" s="33"/>
      <c r="J403" s="33"/>
      <c r="K403" s="33"/>
      <c r="L403" s="38"/>
      <c r="M403" s="6"/>
      <c r="N403" s="7"/>
    </row>
    <row r="404" spans="2:14" ht="12.75">
      <c r="B404" s="9">
        <f t="shared" si="21"/>
        <v>16</v>
      </c>
      <c r="C404" s="5"/>
      <c r="D404" s="6"/>
      <c r="E404" s="6"/>
      <c r="F404" s="6"/>
      <c r="G404" s="37"/>
      <c r="H404" s="33"/>
      <c r="I404" s="33"/>
      <c r="J404" s="33"/>
      <c r="K404" s="33"/>
      <c r="L404" s="38"/>
      <c r="M404" s="6"/>
      <c r="N404" s="7"/>
    </row>
    <row r="405" spans="2:14" ht="12.75">
      <c r="B405" s="9">
        <f t="shared" si="21"/>
        <v>17</v>
      </c>
      <c r="C405" s="5"/>
      <c r="D405" s="6"/>
      <c r="E405" s="6">
        <v>24</v>
      </c>
      <c r="F405" s="6"/>
      <c r="G405" s="37"/>
      <c r="H405" s="33"/>
      <c r="I405" s="33"/>
      <c r="J405" s="33"/>
      <c r="K405" s="33"/>
      <c r="L405" s="38"/>
      <c r="M405" s="6"/>
      <c r="N405" s="7"/>
    </row>
    <row r="406" spans="2:14" ht="12.75">
      <c r="B406" s="9">
        <f t="shared" si="21"/>
        <v>18</v>
      </c>
      <c r="C406" s="5">
        <v>26</v>
      </c>
      <c r="D406" s="6"/>
      <c r="E406" s="6"/>
      <c r="F406" s="6"/>
      <c r="G406" s="37"/>
      <c r="H406" s="33"/>
      <c r="I406" s="33"/>
      <c r="J406" s="33"/>
      <c r="K406" s="33"/>
      <c r="L406" s="38"/>
      <c r="M406" s="6"/>
      <c r="N406" s="7"/>
    </row>
    <row r="407" spans="2:14" ht="12.75">
      <c r="B407" s="9">
        <f t="shared" si="21"/>
        <v>19</v>
      </c>
      <c r="C407" s="5"/>
      <c r="D407" s="6"/>
      <c r="E407" s="6"/>
      <c r="F407" s="6">
        <v>30</v>
      </c>
      <c r="G407" s="37"/>
      <c r="H407" s="33"/>
      <c r="I407" s="33"/>
      <c r="J407" s="33"/>
      <c r="K407" s="33"/>
      <c r="L407" s="38"/>
      <c r="M407" s="6">
        <v>7</v>
      </c>
      <c r="N407" s="7"/>
    </row>
    <row r="408" spans="2:14" ht="12.75">
      <c r="B408" s="9">
        <f t="shared" si="21"/>
        <v>20</v>
      </c>
      <c r="C408" s="5">
        <v>2</v>
      </c>
      <c r="D408" s="6"/>
      <c r="E408" s="6"/>
      <c r="F408" s="6">
        <v>37</v>
      </c>
      <c r="G408" s="37"/>
      <c r="H408" s="33"/>
      <c r="I408" s="33"/>
      <c r="J408" s="33"/>
      <c r="K408" s="33"/>
      <c r="L408" s="38"/>
      <c r="M408" s="6"/>
      <c r="N408" s="7"/>
    </row>
    <row r="409" spans="2:14" ht="12.75">
      <c r="B409" s="9">
        <f t="shared" si="21"/>
        <v>21</v>
      </c>
      <c r="C409" s="5"/>
      <c r="D409" s="6"/>
      <c r="E409" s="6"/>
      <c r="F409" s="6">
        <v>19</v>
      </c>
      <c r="G409" s="37"/>
      <c r="H409" s="33"/>
      <c r="I409" s="33"/>
      <c r="J409" s="33"/>
      <c r="K409" s="33"/>
      <c r="L409" s="38"/>
      <c r="M409" s="6"/>
      <c r="N409" s="7"/>
    </row>
    <row r="410" spans="2:14" ht="12.75">
      <c r="B410" s="9">
        <f t="shared" si="21"/>
        <v>22</v>
      </c>
      <c r="C410" s="5"/>
      <c r="D410" s="6"/>
      <c r="E410" s="6">
        <v>4</v>
      </c>
      <c r="F410" s="6"/>
      <c r="G410" s="37"/>
      <c r="H410" s="33"/>
      <c r="I410" s="33"/>
      <c r="J410" s="33"/>
      <c r="K410" s="33"/>
      <c r="L410" s="38"/>
      <c r="M410" s="6"/>
      <c r="N410" s="7"/>
    </row>
    <row r="411" spans="2:14" ht="12.75">
      <c r="B411" s="9">
        <f t="shared" si="21"/>
        <v>23</v>
      </c>
      <c r="C411" s="5">
        <v>1</v>
      </c>
      <c r="D411" s="6"/>
      <c r="E411" s="6"/>
      <c r="F411" s="6"/>
      <c r="G411" s="37"/>
      <c r="H411" s="33"/>
      <c r="I411" s="33"/>
      <c r="J411" s="33"/>
      <c r="K411" s="33"/>
      <c r="L411" s="38"/>
      <c r="M411" s="6"/>
      <c r="N411" s="7"/>
    </row>
    <row r="412" spans="2:14" ht="12.75">
      <c r="B412" s="9">
        <f t="shared" si="21"/>
        <v>24</v>
      </c>
      <c r="C412" s="5">
        <v>12</v>
      </c>
      <c r="D412" s="6">
        <v>1</v>
      </c>
      <c r="E412" s="6"/>
      <c r="F412" s="6"/>
      <c r="G412" s="37"/>
      <c r="H412" s="33"/>
      <c r="I412" s="33"/>
      <c r="J412" s="33"/>
      <c r="K412" s="33"/>
      <c r="L412" s="38"/>
      <c r="M412" s="6"/>
      <c r="N412" s="7"/>
    </row>
    <row r="413" spans="2:14" ht="12.75">
      <c r="B413" s="9">
        <f t="shared" si="21"/>
        <v>25</v>
      </c>
      <c r="C413" s="5">
        <v>12</v>
      </c>
      <c r="D413" s="6"/>
      <c r="E413" s="6"/>
      <c r="F413" s="6"/>
      <c r="G413" s="37"/>
      <c r="H413" s="33"/>
      <c r="I413" s="33"/>
      <c r="J413" s="33"/>
      <c r="K413" s="33"/>
      <c r="L413" s="38"/>
      <c r="M413" s="6"/>
      <c r="N413" s="7"/>
    </row>
    <row r="414" spans="2:14" ht="12.75">
      <c r="B414" s="9">
        <f t="shared" si="21"/>
        <v>26</v>
      </c>
      <c r="C414" s="5"/>
      <c r="D414" s="6"/>
      <c r="E414" s="6">
        <v>12</v>
      </c>
      <c r="F414" s="6"/>
      <c r="G414" s="37"/>
      <c r="H414" s="33"/>
      <c r="I414" s="33"/>
      <c r="J414" s="33"/>
      <c r="K414" s="33"/>
      <c r="L414" s="38"/>
      <c r="M414" s="6"/>
      <c r="N414" s="7"/>
    </row>
    <row r="415" spans="2:14" ht="12.75">
      <c r="B415" s="9">
        <f t="shared" si="21"/>
        <v>27</v>
      </c>
      <c r="C415" s="5">
        <v>3</v>
      </c>
      <c r="D415" s="6"/>
      <c r="E415" s="6"/>
      <c r="F415" s="6"/>
      <c r="G415" s="37"/>
      <c r="H415" s="33"/>
      <c r="I415" s="33"/>
      <c r="J415" s="33"/>
      <c r="K415" s="33"/>
      <c r="L415" s="38"/>
      <c r="M415" s="6">
        <v>10</v>
      </c>
      <c r="N415" s="7"/>
    </row>
    <row r="416" spans="2:14" ht="12.75">
      <c r="B416" s="9">
        <f t="shared" si="21"/>
        <v>28</v>
      </c>
      <c r="C416" s="5"/>
      <c r="D416" s="6">
        <v>10</v>
      </c>
      <c r="E416" s="6">
        <v>6</v>
      </c>
      <c r="F416" s="6"/>
      <c r="G416" s="37"/>
      <c r="H416" s="33"/>
      <c r="I416" s="33"/>
      <c r="J416" s="33"/>
      <c r="K416" s="33"/>
      <c r="L416" s="38"/>
      <c r="M416" s="6"/>
      <c r="N416" s="7"/>
    </row>
    <row r="417" spans="2:14" ht="12.75">
      <c r="B417" s="9">
        <f t="shared" si="21"/>
        <v>29</v>
      </c>
      <c r="C417" s="5"/>
      <c r="D417" s="6"/>
      <c r="E417" s="6">
        <v>22</v>
      </c>
      <c r="F417" s="6"/>
      <c r="G417" s="37"/>
      <c r="H417" s="33"/>
      <c r="I417" s="33"/>
      <c r="J417" s="33"/>
      <c r="K417" s="33"/>
      <c r="L417" s="38"/>
      <c r="M417" s="6"/>
      <c r="N417" s="7"/>
    </row>
    <row r="418" spans="2:14" ht="12.75">
      <c r="B418" s="9">
        <f t="shared" si="21"/>
        <v>30</v>
      </c>
      <c r="C418" s="5"/>
      <c r="D418" s="6"/>
      <c r="E418" s="6">
        <v>114</v>
      </c>
      <c r="F418" s="6"/>
      <c r="G418" s="37"/>
      <c r="H418" s="33"/>
      <c r="I418" s="33"/>
      <c r="J418" s="33"/>
      <c r="K418" s="33"/>
      <c r="L418" s="38"/>
      <c r="M418" s="6"/>
      <c r="N418" s="7"/>
    </row>
    <row r="419" spans="2:14" ht="13.5" thickBot="1">
      <c r="B419" s="9">
        <f t="shared" si="21"/>
        <v>31</v>
      </c>
      <c r="C419" s="5"/>
      <c r="D419" s="6"/>
      <c r="E419" s="6"/>
      <c r="F419" s="6"/>
      <c r="G419" s="40"/>
      <c r="H419" s="41"/>
      <c r="I419" s="41"/>
      <c r="J419" s="41"/>
      <c r="K419" s="41"/>
      <c r="L419" s="42"/>
      <c r="M419" s="6"/>
      <c r="N419" s="7"/>
    </row>
    <row r="420" spans="3:15" ht="13.5" thickBot="1">
      <c r="C420" s="8">
        <f aca="true" t="shared" si="22" ref="C420:N420">SUM(C389:C419)</f>
        <v>149</v>
      </c>
      <c r="D420" s="8">
        <f t="shared" si="22"/>
        <v>26</v>
      </c>
      <c r="E420" s="8">
        <f t="shared" si="22"/>
        <v>317</v>
      </c>
      <c r="F420" s="8">
        <f t="shared" si="22"/>
        <v>156</v>
      </c>
      <c r="G420" s="31" t="s">
        <v>17</v>
      </c>
      <c r="H420" s="31" t="s">
        <v>17</v>
      </c>
      <c r="I420" s="31" t="s">
        <v>17</v>
      </c>
      <c r="J420" s="31" t="s">
        <v>17</v>
      </c>
      <c r="K420" s="31" t="s">
        <v>17</v>
      </c>
      <c r="L420" s="31" t="s">
        <v>17</v>
      </c>
      <c r="M420" s="8">
        <f t="shared" si="22"/>
        <v>88</v>
      </c>
      <c r="N420" s="8">
        <f t="shared" si="22"/>
        <v>4</v>
      </c>
      <c r="O420" s="17" t="s">
        <v>17</v>
      </c>
    </row>
    <row r="422" ht="13.5" thickBot="1"/>
    <row r="423" spans="1:15" ht="23.25">
      <c r="A423" s="52" t="s">
        <v>54</v>
      </c>
      <c r="B423" s="1" t="s">
        <v>12</v>
      </c>
      <c r="C423" s="2" t="s">
        <v>0</v>
      </c>
      <c r="D423" s="3" t="s">
        <v>1</v>
      </c>
      <c r="E423" s="3" t="s">
        <v>2</v>
      </c>
      <c r="F423" s="3" t="s">
        <v>3</v>
      </c>
      <c r="G423" s="3" t="s">
        <v>4</v>
      </c>
      <c r="H423" s="3" t="s">
        <v>5</v>
      </c>
      <c r="I423" s="3" t="s">
        <v>6</v>
      </c>
      <c r="J423" s="3" t="s">
        <v>7</v>
      </c>
      <c r="K423" s="3" t="s">
        <v>8</v>
      </c>
      <c r="L423" s="3" t="s">
        <v>9</v>
      </c>
      <c r="M423" s="3" t="s">
        <v>10</v>
      </c>
      <c r="N423" s="4" t="s">
        <v>11</v>
      </c>
      <c r="O423" s="10">
        <v>2000</v>
      </c>
    </row>
    <row r="424" spans="2:14" ht="12.75">
      <c r="B424" s="9">
        <v>1</v>
      </c>
      <c r="C424" s="5"/>
      <c r="D424" s="6"/>
      <c r="E424" s="6">
        <v>12</v>
      </c>
      <c r="F424" s="6"/>
      <c r="G424" s="34"/>
      <c r="H424" s="35"/>
      <c r="I424" s="35"/>
      <c r="J424" s="35"/>
      <c r="K424" s="35"/>
      <c r="L424" s="36"/>
      <c r="M424" s="6"/>
      <c r="N424" s="7"/>
    </row>
    <row r="425" spans="2:14" ht="12.75">
      <c r="B425" s="9">
        <f>B424+1</f>
        <v>2</v>
      </c>
      <c r="C425" s="5"/>
      <c r="D425" s="6"/>
      <c r="E425" s="6"/>
      <c r="F425" s="6"/>
      <c r="G425" s="37"/>
      <c r="H425" s="33"/>
      <c r="I425" s="33"/>
      <c r="J425" s="33"/>
      <c r="K425" s="33"/>
      <c r="L425" s="38"/>
      <c r="M425" s="6">
        <v>4</v>
      </c>
      <c r="N425" s="7"/>
    </row>
    <row r="426" spans="2:14" ht="12.75">
      <c r="B426" s="9">
        <f aca="true" t="shared" si="23" ref="B426:B454">B425+1</f>
        <v>3</v>
      </c>
      <c r="C426" s="5"/>
      <c r="D426" s="6"/>
      <c r="E426" s="6"/>
      <c r="F426" s="6">
        <v>40</v>
      </c>
      <c r="G426" s="37"/>
      <c r="H426" s="33"/>
      <c r="I426" s="33"/>
      <c r="J426" s="33"/>
      <c r="K426" s="33"/>
      <c r="L426" s="38"/>
      <c r="M426" s="6">
        <v>80</v>
      </c>
      <c r="N426" s="7"/>
    </row>
    <row r="427" spans="2:14" ht="12.75">
      <c r="B427" s="9">
        <f t="shared" si="23"/>
        <v>4</v>
      </c>
      <c r="C427" s="5"/>
      <c r="D427" s="6"/>
      <c r="E427" s="6"/>
      <c r="F427" s="6"/>
      <c r="G427" s="37"/>
      <c r="H427" s="33"/>
      <c r="I427" s="33"/>
      <c r="J427" s="33"/>
      <c r="K427" s="33"/>
      <c r="L427" s="38"/>
      <c r="M427" s="6">
        <v>4</v>
      </c>
      <c r="N427" s="7">
        <v>3</v>
      </c>
    </row>
    <row r="428" spans="2:14" ht="12.75">
      <c r="B428" s="9">
        <f t="shared" si="23"/>
        <v>5</v>
      </c>
      <c r="C428" s="5"/>
      <c r="D428" s="6"/>
      <c r="E428" s="6"/>
      <c r="F428" s="6"/>
      <c r="G428" s="37"/>
      <c r="H428" s="33"/>
      <c r="I428" s="33"/>
      <c r="J428" s="33"/>
      <c r="K428" s="33"/>
      <c r="L428" s="38"/>
      <c r="M428" s="6"/>
      <c r="N428" s="7"/>
    </row>
    <row r="429" spans="2:14" ht="12.75">
      <c r="B429" s="9">
        <f t="shared" si="23"/>
        <v>6</v>
      </c>
      <c r="C429" s="5"/>
      <c r="D429" s="6"/>
      <c r="E429" s="6"/>
      <c r="F429" s="6">
        <v>8</v>
      </c>
      <c r="G429" s="37"/>
      <c r="H429" s="33"/>
      <c r="I429" s="33"/>
      <c r="J429" s="33"/>
      <c r="K429" s="33"/>
      <c r="L429" s="38"/>
      <c r="M429" s="6">
        <v>180</v>
      </c>
      <c r="N429" s="7"/>
    </row>
    <row r="430" spans="2:14" ht="12.75">
      <c r="B430" s="9">
        <f t="shared" si="23"/>
        <v>7</v>
      </c>
      <c r="C430" s="5"/>
      <c r="D430" s="6"/>
      <c r="E430" s="6"/>
      <c r="F430" s="6"/>
      <c r="G430" s="37"/>
      <c r="H430" s="33"/>
      <c r="I430" s="33"/>
      <c r="J430" s="33"/>
      <c r="K430" s="33"/>
      <c r="L430" s="38"/>
      <c r="M430" s="6">
        <v>8</v>
      </c>
      <c r="N430" s="7">
        <v>2</v>
      </c>
    </row>
    <row r="431" spans="2:14" ht="12.75">
      <c r="B431" s="9">
        <f t="shared" si="23"/>
        <v>8</v>
      </c>
      <c r="C431" s="5"/>
      <c r="D431" s="6"/>
      <c r="E431" s="6"/>
      <c r="F431" s="6"/>
      <c r="G431" s="37"/>
      <c r="H431" s="33"/>
      <c r="I431" s="33"/>
      <c r="J431" s="33"/>
      <c r="K431" s="33"/>
      <c r="L431" s="38"/>
      <c r="M431" s="6">
        <v>5</v>
      </c>
      <c r="N431" s="7">
        <v>16</v>
      </c>
    </row>
    <row r="432" spans="2:14" ht="12.75">
      <c r="B432" s="9">
        <f t="shared" si="23"/>
        <v>9</v>
      </c>
      <c r="C432" s="5"/>
      <c r="D432" s="6"/>
      <c r="E432" s="6"/>
      <c r="F432" s="6"/>
      <c r="G432" s="37"/>
      <c r="H432" s="33"/>
      <c r="I432" s="33"/>
      <c r="J432" s="33"/>
      <c r="K432" s="33"/>
      <c r="L432" s="38"/>
      <c r="M432" s="6">
        <v>1</v>
      </c>
      <c r="N432" s="7"/>
    </row>
    <row r="433" spans="2:14" ht="12.75">
      <c r="B433" s="9">
        <f t="shared" si="23"/>
        <v>10</v>
      </c>
      <c r="C433" s="5"/>
      <c r="D433" s="6"/>
      <c r="E433" s="6"/>
      <c r="F433" s="6"/>
      <c r="G433" s="37"/>
      <c r="H433" s="33"/>
      <c r="I433" s="33"/>
      <c r="J433" s="33"/>
      <c r="K433" s="33"/>
      <c r="L433" s="38"/>
      <c r="M433" s="6"/>
      <c r="N433" s="7"/>
    </row>
    <row r="434" spans="2:14" ht="12.75">
      <c r="B434" s="9">
        <f t="shared" si="23"/>
        <v>11</v>
      </c>
      <c r="C434" s="5"/>
      <c r="D434" s="6"/>
      <c r="E434" s="6"/>
      <c r="F434" s="6">
        <v>5</v>
      </c>
      <c r="G434" s="37"/>
      <c r="H434" s="33"/>
      <c r="I434" s="33"/>
      <c r="J434" s="33"/>
      <c r="K434" s="33"/>
      <c r="L434" s="38"/>
      <c r="M434" s="6"/>
      <c r="N434" s="7"/>
    </row>
    <row r="435" spans="2:14" ht="12.75">
      <c r="B435" s="9">
        <f t="shared" si="23"/>
        <v>12</v>
      </c>
      <c r="C435" s="5"/>
      <c r="D435" s="6"/>
      <c r="E435" s="6"/>
      <c r="F435" s="6"/>
      <c r="G435" s="37"/>
      <c r="H435" s="33"/>
      <c r="I435" s="33"/>
      <c r="J435" s="33"/>
      <c r="K435" s="33"/>
      <c r="L435" s="38"/>
      <c r="M435" s="6"/>
      <c r="N435" s="7"/>
    </row>
    <row r="436" spans="2:14" ht="12.75">
      <c r="B436" s="9">
        <f t="shared" si="23"/>
        <v>13</v>
      </c>
      <c r="C436" s="5"/>
      <c r="D436" s="6"/>
      <c r="E436" s="6"/>
      <c r="F436" s="6"/>
      <c r="G436" s="37"/>
      <c r="H436" s="33"/>
      <c r="I436" s="33"/>
      <c r="J436" s="33"/>
      <c r="K436" s="33"/>
      <c r="L436" s="38"/>
      <c r="M436" s="6">
        <v>24</v>
      </c>
      <c r="N436" s="7"/>
    </row>
    <row r="437" spans="2:14" ht="12.75">
      <c r="B437" s="9">
        <f t="shared" si="23"/>
        <v>14</v>
      </c>
      <c r="C437" s="5"/>
      <c r="D437" s="6"/>
      <c r="E437" s="6"/>
      <c r="F437" s="6"/>
      <c r="G437" s="37"/>
      <c r="H437" s="33"/>
      <c r="I437" s="33"/>
      <c r="J437" s="33"/>
      <c r="K437" s="33"/>
      <c r="L437" s="38"/>
      <c r="M437" s="6">
        <v>45</v>
      </c>
      <c r="N437" s="7"/>
    </row>
    <row r="438" spans="2:14" ht="12.75">
      <c r="B438" s="9">
        <f t="shared" si="23"/>
        <v>15</v>
      </c>
      <c r="C438" s="5"/>
      <c r="D438" s="6"/>
      <c r="E438" s="6"/>
      <c r="F438" s="6">
        <v>13</v>
      </c>
      <c r="G438" s="37"/>
      <c r="H438" s="33"/>
      <c r="I438" s="33"/>
      <c r="J438" s="33"/>
      <c r="K438" s="33"/>
      <c r="L438" s="38"/>
      <c r="M438" s="6">
        <v>5</v>
      </c>
      <c r="N438" s="7"/>
    </row>
    <row r="439" spans="2:14" ht="12.75">
      <c r="B439" s="9">
        <f t="shared" si="23"/>
        <v>16</v>
      </c>
      <c r="C439" s="5"/>
      <c r="D439" s="6">
        <v>4</v>
      </c>
      <c r="E439" s="6"/>
      <c r="F439" s="6"/>
      <c r="G439" s="37"/>
      <c r="H439" s="33"/>
      <c r="I439" s="33"/>
      <c r="J439" s="33"/>
      <c r="K439" s="33"/>
      <c r="L439" s="38"/>
      <c r="M439" s="6">
        <v>46</v>
      </c>
      <c r="N439" s="7"/>
    </row>
    <row r="440" spans="2:14" ht="12.75">
      <c r="B440" s="9">
        <f t="shared" si="23"/>
        <v>17</v>
      </c>
      <c r="C440" s="5"/>
      <c r="D440" s="6"/>
      <c r="E440" s="6"/>
      <c r="F440" s="6"/>
      <c r="G440" s="37"/>
      <c r="H440" s="33"/>
      <c r="I440" s="33"/>
      <c r="J440" s="33"/>
      <c r="K440" s="33"/>
      <c r="L440" s="38"/>
      <c r="M440" s="6">
        <v>51</v>
      </c>
      <c r="N440" s="7"/>
    </row>
    <row r="441" spans="2:14" ht="12.75">
      <c r="B441" s="9">
        <f t="shared" si="23"/>
        <v>18</v>
      </c>
      <c r="C441" s="5"/>
      <c r="D441" s="6"/>
      <c r="E441" s="6"/>
      <c r="F441" s="6"/>
      <c r="G441" s="37"/>
      <c r="H441" s="33"/>
      <c r="I441" s="33"/>
      <c r="J441" s="33"/>
      <c r="K441" s="33"/>
      <c r="L441" s="38"/>
      <c r="M441" s="6">
        <v>35</v>
      </c>
      <c r="N441" s="7"/>
    </row>
    <row r="442" spans="2:14" ht="12.75">
      <c r="B442" s="9">
        <f t="shared" si="23"/>
        <v>19</v>
      </c>
      <c r="C442" s="5"/>
      <c r="D442" s="6"/>
      <c r="E442" s="6"/>
      <c r="F442" s="6"/>
      <c r="G442" s="37"/>
      <c r="H442" s="33"/>
      <c r="I442" s="33"/>
      <c r="J442" s="33"/>
      <c r="K442" s="33"/>
      <c r="L442" s="38"/>
      <c r="M442" s="6"/>
      <c r="N442" s="7"/>
    </row>
    <row r="443" spans="2:14" ht="12.75">
      <c r="B443" s="9">
        <f t="shared" si="23"/>
        <v>20</v>
      </c>
      <c r="C443" s="5"/>
      <c r="D443" s="6"/>
      <c r="E443" s="6"/>
      <c r="F443" s="6"/>
      <c r="G443" s="37"/>
      <c r="H443" s="33"/>
      <c r="I443" s="33"/>
      <c r="J443" s="33"/>
      <c r="K443" s="33"/>
      <c r="L443" s="38"/>
      <c r="M443" s="6">
        <v>13</v>
      </c>
      <c r="N443" s="7"/>
    </row>
    <row r="444" spans="2:14" ht="12.75">
      <c r="B444" s="9">
        <f t="shared" si="23"/>
        <v>21</v>
      </c>
      <c r="C444" s="5"/>
      <c r="D444" s="6"/>
      <c r="E444" s="6"/>
      <c r="F444" s="6"/>
      <c r="G444" s="37"/>
      <c r="H444" s="33"/>
      <c r="I444" s="33"/>
      <c r="J444" s="33"/>
      <c r="K444" s="33"/>
      <c r="L444" s="38"/>
      <c r="M444" s="6">
        <v>31</v>
      </c>
      <c r="N444" s="7"/>
    </row>
    <row r="445" spans="2:14" ht="12.75">
      <c r="B445" s="9">
        <f t="shared" si="23"/>
        <v>22</v>
      </c>
      <c r="C445" s="5"/>
      <c r="D445" s="6"/>
      <c r="E445" s="6"/>
      <c r="F445" s="6"/>
      <c r="G445" s="37"/>
      <c r="H445" s="33"/>
      <c r="I445" s="33"/>
      <c r="J445" s="33"/>
      <c r="K445" s="33"/>
      <c r="L445" s="38"/>
      <c r="M445" s="6"/>
      <c r="N445" s="7"/>
    </row>
    <row r="446" spans="2:14" ht="12.75">
      <c r="B446" s="9">
        <f t="shared" si="23"/>
        <v>23</v>
      </c>
      <c r="C446" s="5"/>
      <c r="D446" s="6"/>
      <c r="E446" s="6"/>
      <c r="F446" s="6"/>
      <c r="G446" s="37"/>
      <c r="H446" s="33"/>
      <c r="I446" s="33"/>
      <c r="J446" s="33"/>
      <c r="K446" s="33"/>
      <c r="L446" s="38"/>
      <c r="M446" s="6"/>
      <c r="N446" s="7"/>
    </row>
    <row r="447" spans="2:14" ht="12.75">
      <c r="B447" s="9">
        <f t="shared" si="23"/>
        <v>24</v>
      </c>
      <c r="C447" s="5"/>
      <c r="D447" s="6"/>
      <c r="E447" s="6"/>
      <c r="F447" s="6"/>
      <c r="G447" s="37"/>
      <c r="H447" s="33"/>
      <c r="I447" s="33"/>
      <c r="J447" s="33"/>
      <c r="K447" s="33"/>
      <c r="L447" s="38"/>
      <c r="M447" s="6">
        <v>120</v>
      </c>
      <c r="N447" s="7"/>
    </row>
    <row r="448" spans="2:14" ht="12.75">
      <c r="B448" s="9">
        <f t="shared" si="23"/>
        <v>25</v>
      </c>
      <c r="C448" s="5"/>
      <c r="D448" s="6"/>
      <c r="E448" s="6"/>
      <c r="F448" s="6"/>
      <c r="G448" s="37"/>
      <c r="H448" s="33"/>
      <c r="I448" s="33"/>
      <c r="J448" s="33"/>
      <c r="K448" s="33"/>
      <c r="L448" s="38"/>
      <c r="M448" s="6">
        <v>15</v>
      </c>
      <c r="N448" s="7">
        <v>20</v>
      </c>
    </row>
    <row r="449" spans="2:14" ht="12.75">
      <c r="B449" s="9">
        <f t="shared" si="23"/>
        <v>26</v>
      </c>
      <c r="C449" s="5"/>
      <c r="D449" s="6"/>
      <c r="E449" s="6"/>
      <c r="F449" s="6"/>
      <c r="G449" s="37"/>
      <c r="H449" s="33"/>
      <c r="I449" s="33"/>
      <c r="J449" s="33"/>
      <c r="K449" s="33"/>
      <c r="L449" s="38"/>
      <c r="M449" s="6"/>
      <c r="N449" s="7">
        <v>7</v>
      </c>
    </row>
    <row r="450" spans="2:14" ht="12.75">
      <c r="B450" s="9">
        <f t="shared" si="23"/>
        <v>27</v>
      </c>
      <c r="C450" s="5"/>
      <c r="D450" s="6"/>
      <c r="E450" s="6">
        <v>43</v>
      </c>
      <c r="F450" s="6"/>
      <c r="G450" s="37"/>
      <c r="H450" s="33"/>
      <c r="I450" s="33"/>
      <c r="J450" s="33"/>
      <c r="K450" s="33"/>
      <c r="L450" s="38"/>
      <c r="M450" s="6"/>
      <c r="N450" s="7">
        <v>9</v>
      </c>
    </row>
    <row r="451" spans="2:14" ht="12.75">
      <c r="B451" s="9">
        <f t="shared" si="23"/>
        <v>28</v>
      </c>
      <c r="C451" s="5"/>
      <c r="D451" s="6"/>
      <c r="E451" s="6"/>
      <c r="F451" s="6"/>
      <c r="G451" s="37"/>
      <c r="H451" s="33"/>
      <c r="I451" s="33"/>
      <c r="J451" s="33"/>
      <c r="K451" s="33"/>
      <c r="L451" s="38"/>
      <c r="M451" s="6"/>
      <c r="N451" s="7"/>
    </row>
    <row r="452" spans="2:14" ht="12.75">
      <c r="B452" s="9">
        <f t="shared" si="23"/>
        <v>29</v>
      </c>
      <c r="C452" s="5"/>
      <c r="D452" s="6"/>
      <c r="E452" s="6">
        <v>105</v>
      </c>
      <c r="F452" s="6"/>
      <c r="G452" s="37"/>
      <c r="H452" s="33"/>
      <c r="I452" s="33"/>
      <c r="J452" s="33"/>
      <c r="K452" s="33"/>
      <c r="L452" s="38"/>
      <c r="M452" s="6"/>
      <c r="N452" s="7">
        <v>7</v>
      </c>
    </row>
    <row r="453" spans="2:14" ht="12.75">
      <c r="B453" s="9">
        <f t="shared" si="23"/>
        <v>30</v>
      </c>
      <c r="C453" s="5"/>
      <c r="D453" s="6"/>
      <c r="E453" s="6"/>
      <c r="F453" s="6"/>
      <c r="G453" s="37"/>
      <c r="H453" s="33"/>
      <c r="I453" s="33"/>
      <c r="J453" s="33"/>
      <c r="K453" s="33"/>
      <c r="L453" s="38"/>
      <c r="M453" s="6"/>
      <c r="N453" s="7"/>
    </row>
    <row r="454" spans="2:14" ht="13.5" thickBot="1">
      <c r="B454" s="9">
        <f t="shared" si="23"/>
        <v>31</v>
      </c>
      <c r="C454" s="5"/>
      <c r="D454" s="6"/>
      <c r="E454" s="6"/>
      <c r="F454" s="6"/>
      <c r="G454" s="40"/>
      <c r="H454" s="41"/>
      <c r="I454" s="41"/>
      <c r="J454" s="41"/>
      <c r="K454" s="41"/>
      <c r="L454" s="42"/>
      <c r="M454" s="6"/>
      <c r="N454" s="7"/>
    </row>
    <row r="455" spans="3:15" ht="13.5" thickBot="1">
      <c r="C455" s="8">
        <f aca="true" t="shared" si="24" ref="C455:N455">SUM(C424:C454)</f>
        <v>0</v>
      </c>
      <c r="D455" s="8">
        <f t="shared" si="24"/>
        <v>4</v>
      </c>
      <c r="E455" s="8">
        <f t="shared" si="24"/>
        <v>160</v>
      </c>
      <c r="F455" s="8">
        <f t="shared" si="24"/>
        <v>66</v>
      </c>
      <c r="G455" s="32" t="s">
        <v>17</v>
      </c>
      <c r="H455" s="32" t="s">
        <v>17</v>
      </c>
      <c r="I455" s="32" t="s">
        <v>17</v>
      </c>
      <c r="J455" s="32" t="s">
        <v>17</v>
      </c>
      <c r="K455" s="32" t="s">
        <v>17</v>
      </c>
      <c r="L455" s="32" t="s">
        <v>17</v>
      </c>
      <c r="M455" s="8">
        <f t="shared" si="24"/>
        <v>667</v>
      </c>
      <c r="N455" s="8">
        <f t="shared" si="24"/>
        <v>64</v>
      </c>
      <c r="O455" s="17" t="s">
        <v>17</v>
      </c>
    </row>
    <row r="457" ht="13.5" thickBot="1"/>
    <row r="458" spans="1:15" ht="23.25">
      <c r="A458" s="52" t="s">
        <v>55</v>
      </c>
      <c r="B458" s="1" t="s">
        <v>12</v>
      </c>
      <c r="C458" s="2" t="s">
        <v>0</v>
      </c>
      <c r="D458" s="3" t="s">
        <v>1</v>
      </c>
      <c r="E458" s="3" t="s">
        <v>2</v>
      </c>
      <c r="F458" s="3" t="s">
        <v>3</v>
      </c>
      <c r="G458" s="3" t="s">
        <v>4</v>
      </c>
      <c r="H458" s="3" t="s">
        <v>5</v>
      </c>
      <c r="I458" s="3" t="s">
        <v>6</v>
      </c>
      <c r="J458" s="3" t="s">
        <v>7</v>
      </c>
      <c r="K458" s="3" t="s">
        <v>8</v>
      </c>
      <c r="L458" s="3" t="s">
        <v>9</v>
      </c>
      <c r="M458" s="3" t="s">
        <v>10</v>
      </c>
      <c r="N458" s="4" t="s">
        <v>11</v>
      </c>
      <c r="O458" s="10">
        <v>1999</v>
      </c>
    </row>
    <row r="459" spans="2:14" ht="12.75">
      <c r="B459" s="9">
        <v>1</v>
      </c>
      <c r="C459" s="5">
        <v>5</v>
      </c>
      <c r="D459" s="6"/>
      <c r="E459" s="6"/>
      <c r="F459" s="6"/>
      <c r="G459" s="34"/>
      <c r="H459" s="35"/>
      <c r="I459" s="35"/>
      <c r="J459" s="35"/>
      <c r="K459" s="35"/>
      <c r="L459" s="36"/>
      <c r="M459" s="6"/>
      <c r="N459" s="7"/>
    </row>
    <row r="460" spans="2:14" ht="12.75">
      <c r="B460" s="9">
        <f>B459+1</f>
        <v>2</v>
      </c>
      <c r="C460" s="5"/>
      <c r="D460" s="6"/>
      <c r="E460" s="6"/>
      <c r="F460" s="6"/>
      <c r="G460" s="37"/>
      <c r="H460" s="33"/>
      <c r="I460" s="33"/>
      <c r="J460" s="33"/>
      <c r="K460" s="33"/>
      <c r="L460" s="38"/>
      <c r="M460" s="6"/>
      <c r="N460" s="7"/>
    </row>
    <row r="461" spans="2:14" ht="12.75">
      <c r="B461" s="9">
        <f aca="true" t="shared" si="25" ref="B461:B489">B460+1</f>
        <v>3</v>
      </c>
      <c r="C461" s="5">
        <v>3</v>
      </c>
      <c r="D461" s="6"/>
      <c r="E461" s="6"/>
      <c r="F461" s="6"/>
      <c r="G461" s="37"/>
      <c r="H461" s="33"/>
      <c r="I461" s="33"/>
      <c r="J461" s="33"/>
      <c r="K461" s="33"/>
      <c r="L461" s="38"/>
      <c r="M461" s="6">
        <v>5</v>
      </c>
      <c r="N461" s="7"/>
    </row>
    <row r="462" spans="2:14" ht="12.75">
      <c r="B462" s="9">
        <f t="shared" si="25"/>
        <v>4</v>
      </c>
      <c r="C462" s="5"/>
      <c r="D462" s="6"/>
      <c r="E462" s="6">
        <v>74</v>
      </c>
      <c r="F462" s="6"/>
      <c r="G462" s="37"/>
      <c r="H462" s="33"/>
      <c r="I462" s="33"/>
      <c r="J462" s="33"/>
      <c r="K462" s="33"/>
      <c r="L462" s="38"/>
      <c r="M462" s="6">
        <v>48</v>
      </c>
      <c r="N462" s="7"/>
    </row>
    <row r="463" spans="2:14" ht="12.75">
      <c r="B463" s="9">
        <f t="shared" si="25"/>
        <v>5</v>
      </c>
      <c r="C463" s="5"/>
      <c r="D463" s="6"/>
      <c r="E463" s="6">
        <v>3</v>
      </c>
      <c r="F463" s="6"/>
      <c r="G463" s="37"/>
      <c r="H463" s="33"/>
      <c r="I463" s="33"/>
      <c r="J463" s="33"/>
      <c r="K463" s="33"/>
      <c r="L463" s="38"/>
      <c r="M463" s="6"/>
      <c r="N463" s="7"/>
    </row>
    <row r="464" spans="2:14" ht="12.75">
      <c r="B464" s="9">
        <f t="shared" si="25"/>
        <v>6</v>
      </c>
      <c r="C464" s="5"/>
      <c r="D464" s="6"/>
      <c r="E464" s="6">
        <v>15</v>
      </c>
      <c r="F464" s="6"/>
      <c r="G464" s="37"/>
      <c r="H464" s="33"/>
      <c r="I464" s="33"/>
      <c r="J464" s="33"/>
      <c r="K464" s="33"/>
      <c r="L464" s="38"/>
      <c r="M464" s="6">
        <v>40</v>
      </c>
      <c r="N464" s="7"/>
    </row>
    <row r="465" spans="2:14" ht="12.75">
      <c r="B465" s="9">
        <f t="shared" si="25"/>
        <v>7</v>
      </c>
      <c r="C465" s="5"/>
      <c r="D465" s="6"/>
      <c r="E465" s="6"/>
      <c r="F465" s="6"/>
      <c r="G465" s="37"/>
      <c r="H465" s="33"/>
      <c r="I465" s="33"/>
      <c r="J465" s="33"/>
      <c r="K465" s="33"/>
      <c r="L465" s="38"/>
      <c r="M465" s="6">
        <v>42</v>
      </c>
      <c r="N465" s="7"/>
    </row>
    <row r="466" spans="2:14" ht="12.75">
      <c r="B466" s="9">
        <f t="shared" si="25"/>
        <v>8</v>
      </c>
      <c r="C466" s="5"/>
      <c r="D466" s="6"/>
      <c r="E466" s="6"/>
      <c r="F466" s="6">
        <v>43</v>
      </c>
      <c r="G466" s="37"/>
      <c r="H466" s="33"/>
      <c r="I466" s="33"/>
      <c r="J466" s="33"/>
      <c r="K466" s="33"/>
      <c r="L466" s="38"/>
      <c r="M466" s="6"/>
      <c r="N466" s="7"/>
    </row>
    <row r="467" spans="2:14" ht="12.75">
      <c r="B467" s="9">
        <f t="shared" si="25"/>
        <v>9</v>
      </c>
      <c r="C467" s="5">
        <v>1</v>
      </c>
      <c r="D467" s="6"/>
      <c r="E467" s="6"/>
      <c r="F467" s="6"/>
      <c r="G467" s="37"/>
      <c r="H467" s="33"/>
      <c r="I467" s="33"/>
      <c r="J467" s="33"/>
      <c r="K467" s="33"/>
      <c r="L467" s="38"/>
      <c r="M467" s="6"/>
      <c r="N467" s="7"/>
    </row>
    <row r="468" spans="2:14" ht="12.75">
      <c r="B468" s="9">
        <f t="shared" si="25"/>
        <v>10</v>
      </c>
      <c r="C468" s="5"/>
      <c r="D468" s="6">
        <v>20</v>
      </c>
      <c r="E468" s="6"/>
      <c r="F468" s="6"/>
      <c r="G468" s="37"/>
      <c r="H468" s="33"/>
      <c r="I468" s="33"/>
      <c r="J468" s="33"/>
      <c r="K468" s="33"/>
      <c r="L468" s="38"/>
      <c r="M468" s="6">
        <v>3</v>
      </c>
      <c r="N468" s="7">
        <v>27</v>
      </c>
    </row>
    <row r="469" spans="2:14" ht="12.75">
      <c r="B469" s="9">
        <f t="shared" si="25"/>
        <v>11</v>
      </c>
      <c r="C469" s="5">
        <v>55</v>
      </c>
      <c r="D469" s="6"/>
      <c r="E469" s="6"/>
      <c r="F469" s="6"/>
      <c r="G469" s="37"/>
      <c r="H469" s="33"/>
      <c r="I469" s="33"/>
      <c r="J469" s="33"/>
      <c r="K469" s="33"/>
      <c r="L469" s="38"/>
      <c r="M469" s="6"/>
      <c r="N469" s="7"/>
    </row>
    <row r="470" spans="2:14" ht="12.75">
      <c r="B470" s="9">
        <f t="shared" si="25"/>
        <v>12</v>
      </c>
      <c r="C470" s="5"/>
      <c r="D470" s="6"/>
      <c r="E470" s="6"/>
      <c r="F470" s="6"/>
      <c r="G470" s="37"/>
      <c r="H470" s="33"/>
      <c r="I470" s="33"/>
      <c r="J470" s="33"/>
      <c r="K470" s="33"/>
      <c r="L470" s="38"/>
      <c r="M470" s="6"/>
      <c r="N470" s="7">
        <v>2</v>
      </c>
    </row>
    <row r="471" spans="2:14" ht="12.75">
      <c r="B471" s="9">
        <f t="shared" si="25"/>
        <v>13</v>
      </c>
      <c r="C471" s="5"/>
      <c r="D471" s="6"/>
      <c r="E471" s="6"/>
      <c r="F471" s="6">
        <v>25</v>
      </c>
      <c r="G471" s="37"/>
      <c r="H471" s="33"/>
      <c r="I471" s="33"/>
      <c r="J471" s="33"/>
      <c r="K471" s="33"/>
      <c r="L471" s="38"/>
      <c r="M471" s="6"/>
      <c r="N471" s="7"/>
    </row>
    <row r="472" spans="2:14" ht="12.75">
      <c r="B472" s="9">
        <f t="shared" si="25"/>
        <v>14</v>
      </c>
      <c r="C472" s="5"/>
      <c r="D472" s="6"/>
      <c r="E472" s="6"/>
      <c r="F472" s="6"/>
      <c r="G472" s="37"/>
      <c r="H472" s="33"/>
      <c r="I472" s="33"/>
      <c r="J472" s="33"/>
      <c r="K472" s="33"/>
      <c r="L472" s="38"/>
      <c r="M472" s="6">
        <v>3</v>
      </c>
      <c r="N472" s="7"/>
    </row>
    <row r="473" spans="2:14" ht="12.75">
      <c r="B473" s="9">
        <f t="shared" si="25"/>
        <v>15</v>
      </c>
      <c r="C473" s="5"/>
      <c r="D473" s="6"/>
      <c r="E473" s="6"/>
      <c r="F473" s="6">
        <v>36</v>
      </c>
      <c r="G473" s="37"/>
      <c r="H473" s="33"/>
      <c r="I473" s="33"/>
      <c r="J473" s="33"/>
      <c r="K473" s="33"/>
      <c r="L473" s="38"/>
      <c r="M473" s="6">
        <v>3</v>
      </c>
      <c r="N473" s="7">
        <v>2</v>
      </c>
    </row>
    <row r="474" spans="2:14" ht="12.75">
      <c r="B474" s="9">
        <f t="shared" si="25"/>
        <v>16</v>
      </c>
      <c r="C474" s="5"/>
      <c r="D474" s="6"/>
      <c r="E474" s="6"/>
      <c r="F474" s="6">
        <v>85</v>
      </c>
      <c r="G474" s="37"/>
      <c r="H474" s="33"/>
      <c r="I474" s="33"/>
      <c r="J474" s="33"/>
      <c r="K474" s="33"/>
      <c r="L474" s="38"/>
      <c r="M474" s="6"/>
      <c r="N474" s="7"/>
    </row>
    <row r="475" spans="2:14" ht="12.75">
      <c r="B475" s="9">
        <f t="shared" si="25"/>
        <v>17</v>
      </c>
      <c r="C475" s="5"/>
      <c r="D475" s="6"/>
      <c r="E475" s="6"/>
      <c r="F475" s="6"/>
      <c r="G475" s="37"/>
      <c r="H475" s="33"/>
      <c r="I475" s="33"/>
      <c r="J475" s="33"/>
      <c r="K475" s="33"/>
      <c r="L475" s="38"/>
      <c r="M475" s="6">
        <v>16</v>
      </c>
      <c r="N475" s="7"/>
    </row>
    <row r="476" spans="2:14" ht="12.75">
      <c r="B476" s="9">
        <f t="shared" si="25"/>
        <v>18</v>
      </c>
      <c r="C476" s="5"/>
      <c r="D476" s="6"/>
      <c r="E476" s="6"/>
      <c r="F476" s="6">
        <v>6</v>
      </c>
      <c r="G476" s="37"/>
      <c r="H476" s="33"/>
      <c r="I476" s="33"/>
      <c r="J476" s="33"/>
      <c r="K476" s="33"/>
      <c r="L476" s="38"/>
      <c r="M476" s="6"/>
      <c r="N476" s="7"/>
    </row>
    <row r="477" spans="2:14" ht="12.75">
      <c r="B477" s="9">
        <f t="shared" si="25"/>
        <v>19</v>
      </c>
      <c r="C477" s="5"/>
      <c r="D477" s="6"/>
      <c r="E477" s="6"/>
      <c r="F477" s="6"/>
      <c r="G477" s="37"/>
      <c r="H477" s="33"/>
      <c r="I477" s="33"/>
      <c r="J477" s="33"/>
      <c r="K477" s="33"/>
      <c r="L477" s="38"/>
      <c r="M477" s="6">
        <v>4</v>
      </c>
      <c r="N477" s="7"/>
    </row>
    <row r="478" spans="2:14" ht="12.75">
      <c r="B478" s="9">
        <f t="shared" si="25"/>
        <v>20</v>
      </c>
      <c r="C478" s="5"/>
      <c r="D478" s="6"/>
      <c r="E478" s="6"/>
      <c r="F478" s="6"/>
      <c r="G478" s="37"/>
      <c r="H478" s="33"/>
      <c r="I478" s="33"/>
      <c r="J478" s="33"/>
      <c r="K478" s="33"/>
      <c r="L478" s="38"/>
      <c r="M478" s="6"/>
      <c r="N478" s="7">
        <v>1</v>
      </c>
    </row>
    <row r="479" spans="2:14" ht="12.75">
      <c r="B479" s="9">
        <f t="shared" si="25"/>
        <v>21</v>
      </c>
      <c r="C479" s="5"/>
      <c r="D479" s="6"/>
      <c r="E479" s="6"/>
      <c r="F479" s="6"/>
      <c r="G479" s="37"/>
      <c r="H479" s="33"/>
      <c r="I479" s="33"/>
      <c r="J479" s="33"/>
      <c r="K479" s="33"/>
      <c r="L479" s="38"/>
      <c r="M479" s="6">
        <v>10</v>
      </c>
      <c r="N479" s="7"/>
    </row>
    <row r="480" spans="2:14" ht="12.75">
      <c r="B480" s="9">
        <f t="shared" si="25"/>
        <v>22</v>
      </c>
      <c r="C480" s="5"/>
      <c r="D480" s="6">
        <v>2</v>
      </c>
      <c r="E480" s="6">
        <v>5</v>
      </c>
      <c r="F480" s="6">
        <v>12</v>
      </c>
      <c r="G480" s="37"/>
      <c r="H480" s="33"/>
      <c r="I480" s="33"/>
      <c r="J480" s="33"/>
      <c r="K480" s="33"/>
      <c r="L480" s="38"/>
      <c r="M480" s="6"/>
      <c r="N480" s="7"/>
    </row>
    <row r="481" spans="2:14" ht="12.75">
      <c r="B481" s="9">
        <f t="shared" si="25"/>
        <v>23</v>
      </c>
      <c r="C481" s="5"/>
      <c r="D481" s="6"/>
      <c r="E481" s="6"/>
      <c r="F481" s="6">
        <v>3</v>
      </c>
      <c r="G481" s="37"/>
      <c r="H481" s="33"/>
      <c r="I481" s="33"/>
      <c r="J481" s="33"/>
      <c r="K481" s="33"/>
      <c r="L481" s="38"/>
      <c r="M481" s="6"/>
      <c r="N481" s="7"/>
    </row>
    <row r="482" spans="2:14" ht="12.75">
      <c r="B482" s="9">
        <f t="shared" si="25"/>
        <v>24</v>
      </c>
      <c r="C482" s="5"/>
      <c r="D482" s="6"/>
      <c r="E482" s="6"/>
      <c r="F482" s="6"/>
      <c r="G482" s="37"/>
      <c r="H482" s="33"/>
      <c r="I482" s="33"/>
      <c r="J482" s="33"/>
      <c r="K482" s="33"/>
      <c r="L482" s="38"/>
      <c r="M482" s="6"/>
      <c r="N482" s="7"/>
    </row>
    <row r="483" spans="2:14" ht="12.75">
      <c r="B483" s="9">
        <f t="shared" si="25"/>
        <v>25</v>
      </c>
      <c r="C483" s="5"/>
      <c r="D483" s="6"/>
      <c r="E483" s="6"/>
      <c r="F483" s="6"/>
      <c r="G483" s="37"/>
      <c r="H483" s="33"/>
      <c r="I483" s="33"/>
      <c r="J483" s="33"/>
      <c r="K483" s="33"/>
      <c r="L483" s="38"/>
      <c r="M483" s="6"/>
      <c r="N483" s="7">
        <v>4</v>
      </c>
    </row>
    <row r="484" spans="2:14" ht="12.75">
      <c r="B484" s="9">
        <f t="shared" si="25"/>
        <v>26</v>
      </c>
      <c r="C484" s="5"/>
      <c r="D484" s="6"/>
      <c r="E484" s="6">
        <v>10</v>
      </c>
      <c r="F484" s="6"/>
      <c r="G484" s="37"/>
      <c r="H484" s="33"/>
      <c r="I484" s="33"/>
      <c r="J484" s="33"/>
      <c r="K484" s="33"/>
      <c r="L484" s="38"/>
      <c r="M484" s="6"/>
      <c r="N484" s="7">
        <v>7</v>
      </c>
    </row>
    <row r="485" spans="2:14" ht="12.75">
      <c r="B485" s="9">
        <f t="shared" si="25"/>
        <v>27</v>
      </c>
      <c r="C485" s="5"/>
      <c r="D485" s="6"/>
      <c r="E485" s="6">
        <v>72</v>
      </c>
      <c r="F485" s="6">
        <v>32</v>
      </c>
      <c r="G485" s="37"/>
      <c r="H485" s="33"/>
      <c r="I485" s="33"/>
      <c r="J485" s="33"/>
      <c r="K485" s="33"/>
      <c r="L485" s="38"/>
      <c r="M485" s="6"/>
      <c r="N485" s="7"/>
    </row>
    <row r="486" spans="2:14" ht="12.75">
      <c r="B486" s="9">
        <f t="shared" si="25"/>
        <v>28</v>
      </c>
      <c r="C486" s="5"/>
      <c r="D486" s="6"/>
      <c r="E486" s="6"/>
      <c r="F486" s="6"/>
      <c r="G486" s="37"/>
      <c r="H486" s="33"/>
      <c r="I486" s="33"/>
      <c r="J486" s="33"/>
      <c r="K486" s="33"/>
      <c r="L486" s="38"/>
      <c r="M486" s="6"/>
      <c r="N486" s="7">
        <v>21</v>
      </c>
    </row>
    <row r="487" spans="2:14" ht="12.75">
      <c r="B487" s="9">
        <f t="shared" si="25"/>
        <v>29</v>
      </c>
      <c r="C487" s="5"/>
      <c r="D487" s="6"/>
      <c r="E487" s="6"/>
      <c r="F487" s="6">
        <v>2</v>
      </c>
      <c r="G487" s="37"/>
      <c r="H487" s="33"/>
      <c r="I487" s="33"/>
      <c r="J487" s="33"/>
      <c r="K487" s="33"/>
      <c r="L487" s="38"/>
      <c r="M487" s="6"/>
      <c r="N487" s="7"/>
    </row>
    <row r="488" spans="2:14" ht="12.75">
      <c r="B488" s="9">
        <f t="shared" si="25"/>
        <v>30</v>
      </c>
      <c r="C488" s="5"/>
      <c r="D488" s="6"/>
      <c r="E488" s="6"/>
      <c r="F488" s="6"/>
      <c r="G488" s="37"/>
      <c r="H488" s="33"/>
      <c r="I488" s="33"/>
      <c r="J488" s="33"/>
      <c r="K488" s="33"/>
      <c r="L488" s="38"/>
      <c r="M488" s="6"/>
      <c r="N488" s="7"/>
    </row>
    <row r="489" spans="2:14" ht="13.5" thickBot="1">
      <c r="B489" s="9">
        <f t="shared" si="25"/>
        <v>31</v>
      </c>
      <c r="C489" s="5"/>
      <c r="D489" s="6"/>
      <c r="E489" s="6"/>
      <c r="F489" s="6"/>
      <c r="G489" s="40"/>
      <c r="H489" s="41"/>
      <c r="I489" s="41"/>
      <c r="J489" s="41"/>
      <c r="K489" s="41"/>
      <c r="L489" s="42"/>
      <c r="M489" s="6"/>
      <c r="N489" s="7"/>
    </row>
    <row r="490" spans="3:15" ht="13.5" thickBot="1">
      <c r="C490" s="8">
        <f aca="true" t="shared" si="26" ref="C490:N490">SUM(C459:C489)</f>
        <v>64</v>
      </c>
      <c r="D490" s="8">
        <f t="shared" si="26"/>
        <v>22</v>
      </c>
      <c r="E490" s="8">
        <f t="shared" si="26"/>
        <v>179</v>
      </c>
      <c r="F490" s="8">
        <f t="shared" si="26"/>
        <v>244</v>
      </c>
      <c r="G490" s="32" t="s">
        <v>17</v>
      </c>
      <c r="H490" s="32" t="s">
        <v>17</v>
      </c>
      <c r="I490" s="32" t="s">
        <v>17</v>
      </c>
      <c r="J490" s="32" t="s">
        <v>17</v>
      </c>
      <c r="K490" s="32" t="s">
        <v>17</v>
      </c>
      <c r="L490" s="32" t="s">
        <v>17</v>
      </c>
      <c r="M490" s="8">
        <f t="shared" si="26"/>
        <v>174</v>
      </c>
      <c r="N490" s="8">
        <f t="shared" si="26"/>
        <v>64</v>
      </c>
      <c r="O490" s="17" t="s">
        <v>17</v>
      </c>
    </row>
    <row r="492" ht="13.5" thickBot="1"/>
    <row r="493" spans="1:15" ht="23.25">
      <c r="A493" s="52" t="s">
        <v>56</v>
      </c>
      <c r="B493" s="1" t="s">
        <v>12</v>
      </c>
      <c r="C493" s="2" t="s">
        <v>0</v>
      </c>
      <c r="D493" s="3" t="s">
        <v>1</v>
      </c>
      <c r="E493" s="3" t="s">
        <v>2</v>
      </c>
      <c r="F493" s="3" t="s">
        <v>3</v>
      </c>
      <c r="G493" s="3" t="s">
        <v>4</v>
      </c>
      <c r="H493" s="3" t="s">
        <v>5</v>
      </c>
      <c r="I493" s="3" t="s">
        <v>6</v>
      </c>
      <c r="J493" s="3" t="s">
        <v>7</v>
      </c>
      <c r="K493" s="3" t="s">
        <v>8</v>
      </c>
      <c r="L493" s="3" t="s">
        <v>9</v>
      </c>
      <c r="M493" s="3" t="s">
        <v>10</v>
      </c>
      <c r="N493" s="4" t="s">
        <v>11</v>
      </c>
      <c r="O493" s="10">
        <v>1998</v>
      </c>
    </row>
    <row r="494" spans="2:14" ht="12.75">
      <c r="B494" s="9">
        <v>1</v>
      </c>
      <c r="C494" s="5"/>
      <c r="D494" s="6"/>
      <c r="E494" s="34"/>
      <c r="F494" s="35"/>
      <c r="G494" s="35"/>
      <c r="H494" s="35"/>
      <c r="I494" s="35"/>
      <c r="J494" s="35"/>
      <c r="K494" s="35"/>
      <c r="L494" s="36"/>
      <c r="M494" s="6"/>
      <c r="N494" s="7"/>
    </row>
    <row r="495" spans="2:14" ht="12.75">
      <c r="B495" s="9">
        <f>B494+1</f>
        <v>2</v>
      </c>
      <c r="C495" s="5">
        <v>10</v>
      </c>
      <c r="D495" s="6"/>
      <c r="E495" s="37"/>
      <c r="F495" s="33"/>
      <c r="G495" s="33"/>
      <c r="H495" s="33"/>
      <c r="I495" s="33"/>
      <c r="J495" s="33"/>
      <c r="K495" s="33"/>
      <c r="L495" s="38"/>
      <c r="M495" s="6"/>
      <c r="N495" s="7">
        <v>1</v>
      </c>
    </row>
    <row r="496" spans="2:14" ht="12.75">
      <c r="B496" s="9">
        <f aca="true" t="shared" si="27" ref="B496:B524">B495+1</f>
        <v>3</v>
      </c>
      <c r="C496" s="5"/>
      <c r="D496" s="6"/>
      <c r="E496" s="37"/>
      <c r="F496" s="33"/>
      <c r="G496" s="33"/>
      <c r="H496" s="33"/>
      <c r="I496" s="33"/>
      <c r="J496" s="33"/>
      <c r="K496" s="33"/>
      <c r="L496" s="38"/>
      <c r="M496" s="6">
        <v>17</v>
      </c>
      <c r="N496" s="7"/>
    </row>
    <row r="497" spans="2:14" ht="12.75">
      <c r="B497" s="9">
        <f t="shared" si="27"/>
        <v>4</v>
      </c>
      <c r="C497" s="5"/>
      <c r="D497" s="6"/>
      <c r="E497" s="37"/>
      <c r="F497" s="33"/>
      <c r="G497" s="33"/>
      <c r="H497" s="33"/>
      <c r="I497" s="33"/>
      <c r="J497" s="33"/>
      <c r="K497" s="33"/>
      <c r="L497" s="38"/>
      <c r="M497" s="6">
        <v>5</v>
      </c>
      <c r="N497" s="7"/>
    </row>
    <row r="498" spans="2:14" ht="12.75">
      <c r="B498" s="9">
        <f t="shared" si="27"/>
        <v>5</v>
      </c>
      <c r="C498" s="5"/>
      <c r="D498" s="6"/>
      <c r="E498" s="37"/>
      <c r="F498" s="33"/>
      <c r="G498" s="33"/>
      <c r="H498" s="33"/>
      <c r="I498" s="33"/>
      <c r="J498" s="33"/>
      <c r="K498" s="33"/>
      <c r="L498" s="38"/>
      <c r="M498" s="6">
        <v>3</v>
      </c>
      <c r="N498" s="7"/>
    </row>
    <row r="499" spans="2:14" ht="12.75">
      <c r="B499" s="9">
        <f t="shared" si="27"/>
        <v>6</v>
      </c>
      <c r="C499" s="5"/>
      <c r="D499" s="6"/>
      <c r="E499" s="37"/>
      <c r="F499" s="33"/>
      <c r="G499" s="33"/>
      <c r="H499" s="33"/>
      <c r="I499" s="33"/>
      <c r="J499" s="33"/>
      <c r="K499" s="33"/>
      <c r="L499" s="38"/>
      <c r="M499" s="6"/>
      <c r="N499" s="7"/>
    </row>
    <row r="500" spans="2:14" ht="12.75">
      <c r="B500" s="9">
        <f t="shared" si="27"/>
        <v>7</v>
      </c>
      <c r="C500" s="5"/>
      <c r="D500" s="6"/>
      <c r="E500" s="37"/>
      <c r="F500" s="33"/>
      <c r="G500" s="33"/>
      <c r="H500" s="33"/>
      <c r="I500" s="33"/>
      <c r="J500" s="33"/>
      <c r="K500" s="33"/>
      <c r="L500" s="38"/>
      <c r="M500" s="6"/>
      <c r="N500" s="7"/>
    </row>
    <row r="501" spans="2:14" ht="12.75">
      <c r="B501" s="9">
        <f t="shared" si="27"/>
        <v>8</v>
      </c>
      <c r="C501" s="5"/>
      <c r="D501" s="6"/>
      <c r="E501" s="37"/>
      <c r="F501" s="33"/>
      <c r="G501" s="33"/>
      <c r="H501" s="33"/>
      <c r="I501" s="33"/>
      <c r="J501" s="33"/>
      <c r="K501" s="33"/>
      <c r="L501" s="38"/>
      <c r="M501" s="6"/>
      <c r="N501" s="7"/>
    </row>
    <row r="502" spans="2:14" ht="12.75">
      <c r="B502" s="9">
        <f t="shared" si="27"/>
        <v>9</v>
      </c>
      <c r="C502" s="5"/>
      <c r="D502" s="6"/>
      <c r="E502" s="37"/>
      <c r="F502" s="33"/>
      <c r="G502" s="33"/>
      <c r="H502" s="33"/>
      <c r="I502" s="33"/>
      <c r="J502" s="33"/>
      <c r="K502" s="33"/>
      <c r="L502" s="38"/>
      <c r="M502" s="6"/>
      <c r="N502" s="7"/>
    </row>
    <row r="503" spans="2:14" ht="12.75">
      <c r="B503" s="9">
        <f t="shared" si="27"/>
        <v>10</v>
      </c>
      <c r="C503" s="5"/>
      <c r="D503" s="6"/>
      <c r="E503" s="37"/>
      <c r="F503" s="33"/>
      <c r="G503" s="33"/>
      <c r="H503" s="33"/>
      <c r="I503" s="33"/>
      <c r="J503" s="33"/>
      <c r="K503" s="33"/>
      <c r="L503" s="38"/>
      <c r="M503" s="6">
        <v>2</v>
      </c>
      <c r="N503" s="7"/>
    </row>
    <row r="504" spans="2:14" ht="12.75">
      <c r="B504" s="9">
        <f t="shared" si="27"/>
        <v>11</v>
      </c>
      <c r="C504" s="5"/>
      <c r="D504" s="6"/>
      <c r="E504" s="37"/>
      <c r="F504" s="33"/>
      <c r="G504" s="33"/>
      <c r="H504" s="33"/>
      <c r="I504" s="33"/>
      <c r="J504" s="33"/>
      <c r="K504" s="33"/>
      <c r="L504" s="38"/>
      <c r="M504" s="6"/>
      <c r="N504" s="7"/>
    </row>
    <row r="505" spans="2:14" ht="12.75">
      <c r="B505" s="9">
        <f t="shared" si="27"/>
        <v>12</v>
      </c>
      <c r="C505" s="5"/>
      <c r="D505" s="6"/>
      <c r="E505" s="37"/>
      <c r="F505" s="33"/>
      <c r="G505" s="33"/>
      <c r="H505" s="33"/>
      <c r="I505" s="33"/>
      <c r="J505" s="33"/>
      <c r="K505" s="33"/>
      <c r="L505" s="38"/>
      <c r="M505" s="6"/>
      <c r="N505" s="7"/>
    </row>
    <row r="506" spans="2:14" ht="12.75">
      <c r="B506" s="9">
        <f t="shared" si="27"/>
        <v>13</v>
      </c>
      <c r="C506" s="5"/>
      <c r="D506" s="6"/>
      <c r="E506" s="37"/>
      <c r="F506" s="33"/>
      <c r="G506" s="33"/>
      <c r="H506" s="33"/>
      <c r="I506" s="33"/>
      <c r="J506" s="33"/>
      <c r="K506" s="33"/>
      <c r="L506" s="38"/>
      <c r="M506" s="6"/>
      <c r="N506" s="7"/>
    </row>
    <row r="507" spans="2:14" ht="12.75">
      <c r="B507" s="9">
        <f t="shared" si="27"/>
        <v>14</v>
      </c>
      <c r="C507" s="5"/>
      <c r="D507" s="6"/>
      <c r="E507" s="37"/>
      <c r="F507" s="33"/>
      <c r="G507" s="33"/>
      <c r="H507" s="33"/>
      <c r="I507" s="33"/>
      <c r="J507" s="33"/>
      <c r="K507" s="33"/>
      <c r="L507" s="38"/>
      <c r="M507" s="6"/>
      <c r="N507" s="7"/>
    </row>
    <row r="508" spans="2:14" ht="12.75">
      <c r="B508" s="9">
        <f t="shared" si="27"/>
        <v>15</v>
      </c>
      <c r="C508" s="5">
        <v>12</v>
      </c>
      <c r="D508" s="6"/>
      <c r="E508" s="37"/>
      <c r="F508" s="33"/>
      <c r="G508" s="33"/>
      <c r="H508" s="33"/>
      <c r="I508" s="33"/>
      <c r="J508" s="33"/>
      <c r="K508" s="33"/>
      <c r="L508" s="38"/>
      <c r="M508" s="6"/>
      <c r="N508" s="7"/>
    </row>
    <row r="509" spans="2:14" ht="12.75">
      <c r="B509" s="9">
        <f t="shared" si="27"/>
        <v>16</v>
      </c>
      <c r="C509" s="5">
        <v>10</v>
      </c>
      <c r="D509" s="6"/>
      <c r="E509" s="37"/>
      <c r="F509" s="33"/>
      <c r="G509" s="33"/>
      <c r="H509" s="33"/>
      <c r="I509" s="33"/>
      <c r="J509" s="33"/>
      <c r="K509" s="33"/>
      <c r="L509" s="38"/>
      <c r="M509" s="6"/>
      <c r="N509" s="7"/>
    </row>
    <row r="510" spans="2:14" ht="12.75">
      <c r="B510" s="9">
        <f t="shared" si="27"/>
        <v>17</v>
      </c>
      <c r="C510" s="5"/>
      <c r="D510" s="6"/>
      <c r="E510" s="37"/>
      <c r="F510" s="33"/>
      <c r="G510" s="33"/>
      <c r="H510" s="33"/>
      <c r="I510" s="33"/>
      <c r="J510" s="33"/>
      <c r="K510" s="33"/>
      <c r="L510" s="38"/>
      <c r="M510" s="6"/>
      <c r="N510" s="7"/>
    </row>
    <row r="511" spans="2:14" ht="12.75">
      <c r="B511" s="9">
        <f t="shared" si="27"/>
        <v>18</v>
      </c>
      <c r="C511" s="5"/>
      <c r="D511" s="6"/>
      <c r="E511" s="37"/>
      <c r="F511" s="33"/>
      <c r="G511" s="33"/>
      <c r="H511" s="33"/>
      <c r="I511" s="33"/>
      <c r="J511" s="33"/>
      <c r="K511" s="33"/>
      <c r="L511" s="38"/>
      <c r="M511" s="6"/>
      <c r="N511" s="7"/>
    </row>
    <row r="512" spans="2:14" ht="12.75">
      <c r="B512" s="9">
        <f t="shared" si="27"/>
        <v>19</v>
      </c>
      <c r="C512" s="5">
        <v>10</v>
      </c>
      <c r="D512" s="6"/>
      <c r="E512" s="37"/>
      <c r="F512" s="33"/>
      <c r="G512" s="33"/>
      <c r="H512" s="33"/>
      <c r="I512" s="33"/>
      <c r="J512" s="33"/>
      <c r="K512" s="33"/>
      <c r="L512" s="38"/>
      <c r="M512" s="6"/>
      <c r="N512" s="7"/>
    </row>
    <row r="513" spans="2:14" ht="12.75">
      <c r="B513" s="9">
        <f t="shared" si="27"/>
        <v>20</v>
      </c>
      <c r="C513" s="5"/>
      <c r="D513" s="6"/>
      <c r="E513" s="37"/>
      <c r="F513" s="33"/>
      <c r="G513" s="33"/>
      <c r="H513" s="33"/>
      <c r="I513" s="33"/>
      <c r="J513" s="33"/>
      <c r="K513" s="33"/>
      <c r="L513" s="38"/>
      <c r="M513" s="6"/>
      <c r="N513" s="7"/>
    </row>
    <row r="514" spans="2:14" ht="12.75">
      <c r="B514" s="9">
        <f t="shared" si="27"/>
        <v>21</v>
      </c>
      <c r="C514" s="5"/>
      <c r="D514" s="6"/>
      <c r="E514" s="37"/>
      <c r="F514" s="33"/>
      <c r="G514" s="33"/>
      <c r="H514" s="33"/>
      <c r="I514" s="33"/>
      <c r="J514" s="33"/>
      <c r="K514" s="33"/>
      <c r="L514" s="38"/>
      <c r="M514" s="6"/>
      <c r="N514" s="7">
        <v>7</v>
      </c>
    </row>
    <row r="515" spans="2:14" ht="12.75">
      <c r="B515" s="9">
        <f t="shared" si="27"/>
        <v>22</v>
      </c>
      <c r="C515" s="5"/>
      <c r="D515" s="6"/>
      <c r="E515" s="37"/>
      <c r="F515" s="33"/>
      <c r="G515" s="33"/>
      <c r="H515" s="33"/>
      <c r="I515" s="33"/>
      <c r="J515" s="33"/>
      <c r="K515" s="33"/>
      <c r="L515" s="38"/>
      <c r="M515" s="6"/>
      <c r="N515" s="7"/>
    </row>
    <row r="516" spans="2:14" ht="12.75">
      <c r="B516" s="9">
        <f t="shared" si="27"/>
        <v>23</v>
      </c>
      <c r="C516" s="5"/>
      <c r="D516" s="6">
        <v>20</v>
      </c>
      <c r="E516" s="37"/>
      <c r="F516" s="33"/>
      <c r="G516" s="33"/>
      <c r="H516" s="33"/>
      <c r="I516" s="33"/>
      <c r="J516" s="33"/>
      <c r="K516" s="33"/>
      <c r="L516" s="38"/>
      <c r="M516" s="6">
        <v>2</v>
      </c>
      <c r="N516" s="7"/>
    </row>
    <row r="517" spans="2:14" ht="12.75">
      <c r="B517" s="9">
        <f t="shared" si="27"/>
        <v>24</v>
      </c>
      <c r="C517" s="5"/>
      <c r="D517" s="6"/>
      <c r="E517" s="37"/>
      <c r="F517" s="33"/>
      <c r="G517" s="33"/>
      <c r="H517" s="33"/>
      <c r="I517" s="33"/>
      <c r="J517" s="33"/>
      <c r="K517" s="33"/>
      <c r="L517" s="38"/>
      <c r="M517" s="6"/>
      <c r="N517" s="7"/>
    </row>
    <row r="518" spans="2:14" ht="12.75">
      <c r="B518" s="9">
        <f t="shared" si="27"/>
        <v>25</v>
      </c>
      <c r="C518" s="5"/>
      <c r="D518" s="6"/>
      <c r="E518" s="37"/>
      <c r="F518" s="33"/>
      <c r="G518" s="33"/>
      <c r="H518" s="33"/>
      <c r="I518" s="33"/>
      <c r="J518" s="33"/>
      <c r="K518" s="33"/>
      <c r="L518" s="38"/>
      <c r="M518" s="6">
        <v>2</v>
      </c>
      <c r="N518" s="7"/>
    </row>
    <row r="519" spans="2:14" ht="12.75">
      <c r="B519" s="9">
        <f t="shared" si="27"/>
        <v>26</v>
      </c>
      <c r="C519" s="5"/>
      <c r="D519" s="6"/>
      <c r="E519" s="37"/>
      <c r="F519" s="33"/>
      <c r="G519" s="33"/>
      <c r="H519" s="33"/>
      <c r="I519" s="33"/>
      <c r="J519" s="33"/>
      <c r="K519" s="33"/>
      <c r="L519" s="38"/>
      <c r="M519" s="6"/>
      <c r="N519" s="7"/>
    </row>
    <row r="520" spans="2:14" ht="12.75">
      <c r="B520" s="9">
        <f t="shared" si="27"/>
        <v>27</v>
      </c>
      <c r="C520" s="5"/>
      <c r="D520" s="6"/>
      <c r="E520" s="37"/>
      <c r="F520" s="33"/>
      <c r="G520" s="33"/>
      <c r="H520" s="33"/>
      <c r="I520" s="33"/>
      <c r="J520" s="33"/>
      <c r="K520" s="33"/>
      <c r="L520" s="38"/>
      <c r="M520" s="6"/>
      <c r="N520" s="7"/>
    </row>
    <row r="521" spans="2:14" ht="12.75">
      <c r="B521" s="9">
        <f t="shared" si="27"/>
        <v>28</v>
      </c>
      <c r="C521" s="5"/>
      <c r="D521" s="6"/>
      <c r="E521" s="37"/>
      <c r="F521" s="33"/>
      <c r="G521" s="33"/>
      <c r="H521" s="33"/>
      <c r="I521" s="33"/>
      <c r="J521" s="33"/>
      <c r="K521" s="33"/>
      <c r="L521" s="38"/>
      <c r="M521" s="6"/>
      <c r="N521" s="7"/>
    </row>
    <row r="522" spans="2:14" ht="12.75">
      <c r="B522" s="9">
        <f t="shared" si="27"/>
        <v>29</v>
      </c>
      <c r="C522" s="5"/>
      <c r="D522" s="6"/>
      <c r="E522" s="37"/>
      <c r="F522" s="33"/>
      <c r="G522" s="33"/>
      <c r="H522" s="33"/>
      <c r="I522" s="33"/>
      <c r="J522" s="33"/>
      <c r="K522" s="33"/>
      <c r="L522" s="38"/>
      <c r="M522" s="6"/>
      <c r="N522" s="7"/>
    </row>
    <row r="523" spans="2:14" ht="12.75">
      <c r="B523" s="9">
        <f t="shared" si="27"/>
        <v>30</v>
      </c>
      <c r="C523" s="5"/>
      <c r="D523" s="6"/>
      <c r="E523" s="37"/>
      <c r="F523" s="33"/>
      <c r="G523" s="33"/>
      <c r="H523" s="33"/>
      <c r="I523" s="33"/>
      <c r="J523" s="33"/>
      <c r="K523" s="33"/>
      <c r="L523" s="38"/>
      <c r="M523" s="6"/>
      <c r="N523" s="7"/>
    </row>
    <row r="524" spans="2:14" ht="13.5" thickBot="1">
      <c r="B524" s="9">
        <f t="shared" si="27"/>
        <v>31</v>
      </c>
      <c r="C524" s="5"/>
      <c r="D524" s="6"/>
      <c r="E524" s="40"/>
      <c r="F524" s="41"/>
      <c r="G524" s="41"/>
      <c r="H524" s="41"/>
      <c r="I524" s="41"/>
      <c r="J524" s="41"/>
      <c r="K524" s="41"/>
      <c r="L524" s="42"/>
      <c r="M524" s="6"/>
      <c r="N524" s="7"/>
    </row>
    <row r="525" spans="3:15" ht="13.5" thickBot="1">
      <c r="C525" s="8">
        <f>SUM(C494:C524)</f>
        <v>42</v>
      </c>
      <c r="D525" s="8">
        <f>SUM(D494:D524)</f>
        <v>20</v>
      </c>
      <c r="E525" s="32" t="s">
        <v>17</v>
      </c>
      <c r="F525" s="32" t="s">
        <v>17</v>
      </c>
      <c r="G525" s="32" t="s">
        <v>17</v>
      </c>
      <c r="H525" s="32" t="s">
        <v>17</v>
      </c>
      <c r="I525" s="32" t="s">
        <v>17</v>
      </c>
      <c r="J525" s="32" t="s">
        <v>17</v>
      </c>
      <c r="K525" s="32" t="s">
        <v>17</v>
      </c>
      <c r="L525" s="32" t="s">
        <v>17</v>
      </c>
      <c r="M525" s="8">
        <f>SUM(M494:M524)</f>
        <v>31</v>
      </c>
      <c r="N525" s="8">
        <f>SUM(N494:N524)</f>
        <v>8</v>
      </c>
      <c r="O525" s="17" t="s">
        <v>17</v>
      </c>
    </row>
    <row r="528" ht="15" customHeight="1">
      <c r="O528" s="10"/>
    </row>
    <row r="529" spans="2:19" ht="18.75" customHeight="1" thickBot="1">
      <c r="B529" s="52" t="s">
        <v>57</v>
      </c>
      <c r="D529" s="1">
        <v>1998</v>
      </c>
      <c r="E529" s="1">
        <v>1999</v>
      </c>
      <c r="F529" s="1">
        <v>2000</v>
      </c>
      <c r="G529" s="1">
        <v>2001</v>
      </c>
      <c r="H529" s="1">
        <v>2002</v>
      </c>
      <c r="I529" s="1">
        <v>2003</v>
      </c>
      <c r="J529" s="1">
        <v>2004</v>
      </c>
      <c r="K529" s="1">
        <v>2005</v>
      </c>
      <c r="L529" s="1">
        <v>2006</v>
      </c>
      <c r="M529" s="1">
        <v>2007</v>
      </c>
      <c r="N529" s="1">
        <v>2008</v>
      </c>
      <c r="O529" s="1">
        <v>2009</v>
      </c>
      <c r="P529" s="1">
        <v>2010</v>
      </c>
      <c r="Q529" s="1">
        <v>2011</v>
      </c>
      <c r="R529" s="1">
        <v>20012</v>
      </c>
      <c r="S529" t="s">
        <v>30</v>
      </c>
    </row>
    <row r="530" spans="2:19" ht="27.75" customHeight="1">
      <c r="B530" s="9"/>
      <c r="C530" s="43" t="s">
        <v>18</v>
      </c>
      <c r="D530" s="45">
        <v>42</v>
      </c>
      <c r="E530" s="46">
        <v>64</v>
      </c>
      <c r="F530" s="46">
        <v>0</v>
      </c>
      <c r="G530" s="46">
        <v>149</v>
      </c>
      <c r="H530" s="46">
        <v>22</v>
      </c>
      <c r="I530" s="46">
        <v>75</v>
      </c>
      <c r="J530" s="46">
        <v>11</v>
      </c>
      <c r="K530" s="46">
        <v>0</v>
      </c>
      <c r="L530" s="46">
        <v>120</v>
      </c>
      <c r="M530" s="46">
        <v>131</v>
      </c>
      <c r="N530" s="46">
        <v>257</v>
      </c>
      <c r="O530" s="46">
        <v>117</v>
      </c>
      <c r="P530" s="46">
        <v>111</v>
      </c>
      <c r="Q530" s="46">
        <v>30</v>
      </c>
      <c r="R530" s="53">
        <v>14</v>
      </c>
      <c r="S530" s="50">
        <f>AVERAGE(D530:R530)</f>
        <v>76.2</v>
      </c>
    </row>
    <row r="531" spans="2:19" ht="27.75" customHeight="1">
      <c r="B531" s="9"/>
      <c r="C531" s="43" t="s">
        <v>19</v>
      </c>
      <c r="D531" s="5">
        <v>20</v>
      </c>
      <c r="E531" s="6">
        <v>22</v>
      </c>
      <c r="F531" s="6">
        <v>4</v>
      </c>
      <c r="G531" s="6">
        <v>26</v>
      </c>
      <c r="H531" s="6">
        <v>136</v>
      </c>
      <c r="I531" s="6">
        <v>6</v>
      </c>
      <c r="J531" s="6">
        <v>214</v>
      </c>
      <c r="K531" s="6">
        <v>34</v>
      </c>
      <c r="L531" s="6">
        <v>86</v>
      </c>
      <c r="M531" s="6">
        <v>40</v>
      </c>
      <c r="N531" s="6">
        <v>57</v>
      </c>
      <c r="O531" s="6">
        <v>234</v>
      </c>
      <c r="P531" s="6">
        <v>146</v>
      </c>
      <c r="Q531" s="6">
        <v>71</v>
      </c>
      <c r="R531" s="7">
        <v>32</v>
      </c>
      <c r="S531" s="50">
        <f>AVERAGE(D531:R531)</f>
        <v>75.2</v>
      </c>
    </row>
    <row r="532" spans="2:19" ht="27.75" customHeight="1">
      <c r="B532" s="9"/>
      <c r="C532" s="43" t="s">
        <v>20</v>
      </c>
      <c r="D532" s="5"/>
      <c r="E532" s="19">
        <v>179</v>
      </c>
      <c r="F532" s="19">
        <v>160</v>
      </c>
      <c r="G532" s="19">
        <v>317</v>
      </c>
      <c r="H532" s="19">
        <v>56</v>
      </c>
      <c r="I532" s="19">
        <v>8</v>
      </c>
      <c r="J532" s="19">
        <v>145</v>
      </c>
      <c r="K532" s="19">
        <v>60</v>
      </c>
      <c r="L532" s="19">
        <v>52</v>
      </c>
      <c r="M532" s="19">
        <v>162</v>
      </c>
      <c r="N532" s="19">
        <v>97</v>
      </c>
      <c r="O532" s="6">
        <v>255</v>
      </c>
      <c r="P532" s="6">
        <v>102</v>
      </c>
      <c r="Q532" s="6">
        <v>197</v>
      </c>
      <c r="R532" s="7">
        <v>33</v>
      </c>
      <c r="S532" s="50">
        <f>AVERAGE(E532:R532)</f>
        <v>130.21428571428572</v>
      </c>
    </row>
    <row r="533" spans="2:19" ht="27.75" customHeight="1">
      <c r="B533" s="9"/>
      <c r="C533" s="43" t="s">
        <v>21</v>
      </c>
      <c r="D533" s="5"/>
      <c r="E533" s="6">
        <v>244</v>
      </c>
      <c r="F533" s="6">
        <v>66</v>
      </c>
      <c r="G533" s="6">
        <v>156</v>
      </c>
      <c r="H533" s="6">
        <v>214</v>
      </c>
      <c r="I533" s="6">
        <v>117</v>
      </c>
      <c r="J533" s="6">
        <v>156</v>
      </c>
      <c r="K533" s="6">
        <v>198</v>
      </c>
      <c r="L533" s="6">
        <v>144</v>
      </c>
      <c r="M533" s="6">
        <v>23</v>
      </c>
      <c r="N533" s="6">
        <v>170</v>
      </c>
      <c r="O533" s="6">
        <v>329</v>
      </c>
      <c r="P533" s="6">
        <v>40</v>
      </c>
      <c r="Q533" s="6">
        <v>25</v>
      </c>
      <c r="R533" s="7">
        <v>224</v>
      </c>
      <c r="S533" s="50">
        <f>AVERAGE(E533:R533)</f>
        <v>150.42857142857142</v>
      </c>
    </row>
    <row r="534" spans="2:19" ht="27.75" customHeight="1">
      <c r="B534" s="9"/>
      <c r="C534" s="43" t="s">
        <v>22</v>
      </c>
      <c r="D534" s="5"/>
      <c r="E534" s="6"/>
      <c r="F534" s="6"/>
      <c r="G534" s="6"/>
      <c r="H534" s="6">
        <v>310</v>
      </c>
      <c r="I534" s="6">
        <v>47</v>
      </c>
      <c r="J534" s="6">
        <v>281</v>
      </c>
      <c r="K534" s="6">
        <v>101</v>
      </c>
      <c r="L534" s="6">
        <v>93</v>
      </c>
      <c r="M534" s="6">
        <v>189</v>
      </c>
      <c r="N534" s="6">
        <v>217</v>
      </c>
      <c r="O534" s="6">
        <v>32</v>
      </c>
      <c r="P534" s="6">
        <v>312</v>
      </c>
      <c r="Q534" s="6">
        <v>95</v>
      </c>
      <c r="R534" s="7">
        <v>206</v>
      </c>
      <c r="S534" s="50">
        <f aca="true" t="shared" si="28" ref="S534:S539">AVERAGE(H534:R534)</f>
        <v>171.1818181818182</v>
      </c>
    </row>
    <row r="535" spans="2:19" ht="27.75" customHeight="1">
      <c r="B535" s="9"/>
      <c r="C535" s="43" t="s">
        <v>23</v>
      </c>
      <c r="D535" s="5"/>
      <c r="E535" s="6"/>
      <c r="F535" s="6"/>
      <c r="G535" s="6"/>
      <c r="H535" s="6">
        <v>239</v>
      </c>
      <c r="I535" s="6">
        <v>137</v>
      </c>
      <c r="J535" s="6">
        <v>134</v>
      </c>
      <c r="K535" s="6">
        <v>76</v>
      </c>
      <c r="L535" s="6">
        <v>62</v>
      </c>
      <c r="M535" s="6">
        <v>168</v>
      </c>
      <c r="N535" s="6">
        <v>182</v>
      </c>
      <c r="O535" s="6">
        <v>100</v>
      </c>
      <c r="P535" s="6">
        <v>127</v>
      </c>
      <c r="Q535" s="6">
        <v>237</v>
      </c>
      <c r="R535" s="7">
        <v>96</v>
      </c>
      <c r="S535" s="50">
        <f t="shared" si="28"/>
        <v>141.63636363636363</v>
      </c>
    </row>
    <row r="536" spans="2:19" ht="27.75" customHeight="1">
      <c r="B536" s="9"/>
      <c r="C536" s="43" t="s">
        <v>24</v>
      </c>
      <c r="D536" s="5"/>
      <c r="E536" s="6"/>
      <c r="F536" s="6"/>
      <c r="G536" s="6"/>
      <c r="H536" s="6">
        <v>247</v>
      </c>
      <c r="I536" s="6">
        <v>94</v>
      </c>
      <c r="J536" s="6">
        <v>77</v>
      </c>
      <c r="K536" s="6">
        <v>99</v>
      </c>
      <c r="L536" s="6">
        <v>65</v>
      </c>
      <c r="M536" s="6">
        <v>112</v>
      </c>
      <c r="N536" s="6">
        <v>200</v>
      </c>
      <c r="O536" s="6">
        <v>126</v>
      </c>
      <c r="P536" s="6">
        <v>89</v>
      </c>
      <c r="Q536" s="6">
        <v>97</v>
      </c>
      <c r="R536" s="7">
        <v>67</v>
      </c>
      <c r="S536" s="50">
        <f t="shared" si="28"/>
        <v>115.72727272727273</v>
      </c>
    </row>
    <row r="537" spans="2:19" ht="27.75" customHeight="1">
      <c r="B537" s="9"/>
      <c r="C537" s="43" t="s">
        <v>25</v>
      </c>
      <c r="D537" s="5"/>
      <c r="E537" s="6"/>
      <c r="F537" s="6"/>
      <c r="G537" s="6"/>
      <c r="H537" s="6">
        <v>212</v>
      </c>
      <c r="I537" s="6">
        <v>117</v>
      </c>
      <c r="J537" s="6">
        <v>120</v>
      </c>
      <c r="K537" s="6">
        <v>173</v>
      </c>
      <c r="L537" s="6">
        <v>182</v>
      </c>
      <c r="M537" s="6">
        <v>174</v>
      </c>
      <c r="N537" s="6">
        <v>91</v>
      </c>
      <c r="O537" s="6">
        <v>216</v>
      </c>
      <c r="P537" s="6">
        <v>135</v>
      </c>
      <c r="Q537" s="6">
        <v>66</v>
      </c>
      <c r="R537" s="7">
        <v>89</v>
      </c>
      <c r="S537" s="50">
        <f t="shared" si="28"/>
        <v>143.1818181818182</v>
      </c>
    </row>
    <row r="538" spans="2:19" ht="27.75" customHeight="1">
      <c r="B538" s="9"/>
      <c r="C538" s="43" t="s">
        <v>26</v>
      </c>
      <c r="D538" s="5"/>
      <c r="E538" s="6"/>
      <c r="F538" s="6"/>
      <c r="G538" s="6"/>
      <c r="H538" s="6">
        <v>181</v>
      </c>
      <c r="I538" s="6">
        <v>54</v>
      </c>
      <c r="J538" s="6">
        <v>84</v>
      </c>
      <c r="K538" s="6">
        <v>192</v>
      </c>
      <c r="L538" s="6">
        <v>213</v>
      </c>
      <c r="M538" s="6">
        <v>120</v>
      </c>
      <c r="N538" s="6">
        <v>151</v>
      </c>
      <c r="O538" s="6">
        <v>214</v>
      </c>
      <c r="P538" s="6">
        <v>148</v>
      </c>
      <c r="Q538" s="6">
        <v>156</v>
      </c>
      <c r="R538" s="7">
        <v>161</v>
      </c>
      <c r="S538" s="50">
        <f t="shared" si="28"/>
        <v>152.1818181818182</v>
      </c>
    </row>
    <row r="539" spans="2:19" ht="27.75" customHeight="1">
      <c r="B539" s="9"/>
      <c r="C539" s="43" t="s">
        <v>27</v>
      </c>
      <c r="D539" s="5"/>
      <c r="E539" s="6"/>
      <c r="F539" s="6"/>
      <c r="G539" s="6"/>
      <c r="H539" s="6">
        <v>123</v>
      </c>
      <c r="I539" s="6">
        <v>233</v>
      </c>
      <c r="J539" s="6">
        <v>334</v>
      </c>
      <c r="K539" s="6">
        <v>267</v>
      </c>
      <c r="L539" s="6">
        <v>29</v>
      </c>
      <c r="M539" s="6">
        <v>81</v>
      </c>
      <c r="N539" s="6">
        <v>209</v>
      </c>
      <c r="O539" s="6">
        <v>74</v>
      </c>
      <c r="P539" s="6">
        <v>390</v>
      </c>
      <c r="Q539" s="6">
        <v>175</v>
      </c>
      <c r="R539" s="7">
        <v>205</v>
      </c>
      <c r="S539" s="50">
        <f t="shared" si="28"/>
        <v>192.72727272727272</v>
      </c>
    </row>
    <row r="540" spans="2:19" ht="27.75" customHeight="1">
      <c r="B540" s="54"/>
      <c r="C540" s="43" t="s">
        <v>28</v>
      </c>
      <c r="D540" s="5">
        <v>31</v>
      </c>
      <c r="E540" s="6">
        <v>174</v>
      </c>
      <c r="F540" s="6">
        <v>667</v>
      </c>
      <c r="G540" s="6">
        <v>88</v>
      </c>
      <c r="H540" s="6">
        <v>805</v>
      </c>
      <c r="I540" s="6">
        <v>417</v>
      </c>
      <c r="J540" s="6">
        <v>197</v>
      </c>
      <c r="K540" s="6">
        <v>123</v>
      </c>
      <c r="L540" s="6">
        <v>19</v>
      </c>
      <c r="M540" s="6">
        <v>186</v>
      </c>
      <c r="N540" s="6">
        <v>354</v>
      </c>
      <c r="O540" s="6">
        <v>329</v>
      </c>
      <c r="P540" s="6">
        <v>597</v>
      </c>
      <c r="Q540" s="6">
        <v>242</v>
      </c>
      <c r="R540" s="7">
        <v>488</v>
      </c>
      <c r="S540" s="50">
        <f>AVERAGE(D540:R540)</f>
        <v>314.46666666666664</v>
      </c>
    </row>
    <row r="541" spans="2:19" ht="27.75" customHeight="1" thickBot="1">
      <c r="B541" s="9"/>
      <c r="C541" s="43" t="s">
        <v>29</v>
      </c>
      <c r="D541" s="47">
        <v>8</v>
      </c>
      <c r="E541" s="48">
        <v>64</v>
      </c>
      <c r="F541" s="48">
        <v>64</v>
      </c>
      <c r="G541" s="48">
        <v>4</v>
      </c>
      <c r="H541" s="48">
        <v>107</v>
      </c>
      <c r="I541" s="48">
        <v>161</v>
      </c>
      <c r="J541" s="48">
        <v>18</v>
      </c>
      <c r="K541" s="48">
        <v>107</v>
      </c>
      <c r="L541" s="48">
        <v>219</v>
      </c>
      <c r="M541" s="48">
        <v>6</v>
      </c>
      <c r="N541" s="48">
        <v>95</v>
      </c>
      <c r="O541" s="48">
        <v>184</v>
      </c>
      <c r="P541" s="48">
        <v>349</v>
      </c>
      <c r="Q541" s="48">
        <v>28</v>
      </c>
      <c r="R541" s="49">
        <v>48</v>
      </c>
      <c r="S541" s="50">
        <f>AVERAGE(D541:R541)</f>
        <v>97.46666666666667</v>
      </c>
    </row>
    <row r="542" spans="4:19" ht="18" customHeight="1">
      <c r="D542" s="1"/>
      <c r="E542" s="1"/>
      <c r="F542" s="1"/>
      <c r="G542" s="1"/>
      <c r="H542" s="1">
        <f aca="true" t="shared" si="29" ref="H542:R542">SUM(H530:H541)</f>
        <v>2652</v>
      </c>
      <c r="I542" s="1">
        <f t="shared" si="29"/>
        <v>1466</v>
      </c>
      <c r="J542" s="1">
        <f t="shared" si="29"/>
        <v>1771</v>
      </c>
      <c r="K542" s="1">
        <f t="shared" si="29"/>
        <v>1430</v>
      </c>
      <c r="L542" s="1">
        <f t="shared" si="29"/>
        <v>1284</v>
      </c>
      <c r="M542" s="1">
        <f t="shared" si="29"/>
        <v>1392</v>
      </c>
      <c r="N542" s="1">
        <f t="shared" si="29"/>
        <v>2080</v>
      </c>
      <c r="O542" s="1">
        <f t="shared" si="29"/>
        <v>2210</v>
      </c>
      <c r="P542" s="1">
        <f t="shared" si="29"/>
        <v>2546</v>
      </c>
      <c r="Q542" s="1">
        <f t="shared" si="29"/>
        <v>1419</v>
      </c>
      <c r="R542" s="1">
        <f t="shared" si="29"/>
        <v>1663</v>
      </c>
      <c r="S542" s="50"/>
    </row>
    <row r="546" ht="13.5" thickBot="1"/>
    <row r="547" spans="1:19" ht="18">
      <c r="A547" s="59" t="s">
        <v>18</v>
      </c>
      <c r="B547" s="60" t="s">
        <v>69</v>
      </c>
      <c r="C547" s="46">
        <v>42</v>
      </c>
      <c r="D547" s="46">
        <v>64</v>
      </c>
      <c r="E547" s="46">
        <v>0</v>
      </c>
      <c r="F547" s="46">
        <v>149</v>
      </c>
      <c r="G547" s="46">
        <v>22</v>
      </c>
      <c r="H547" s="46">
        <v>75</v>
      </c>
      <c r="I547" s="46">
        <v>11</v>
      </c>
      <c r="J547" s="46">
        <v>0</v>
      </c>
      <c r="K547" s="46">
        <v>120</v>
      </c>
      <c r="L547" s="46">
        <v>131</v>
      </c>
      <c r="M547" s="46">
        <v>257</v>
      </c>
      <c r="N547" s="46">
        <v>117</v>
      </c>
      <c r="O547" s="46">
        <v>111</v>
      </c>
      <c r="P547" s="46">
        <v>30</v>
      </c>
      <c r="Q547" s="61">
        <v>14</v>
      </c>
      <c r="R547" s="78">
        <f>AVERAGE(C547:Q547)</f>
        <v>76.2</v>
      </c>
      <c r="S547" s="62" t="s">
        <v>70</v>
      </c>
    </row>
    <row r="548" spans="1:19" ht="12.75">
      <c r="A548" s="63"/>
      <c r="B548" s="64" t="s">
        <v>74</v>
      </c>
      <c r="C548" s="56">
        <f>C547-$R547</f>
        <v>-34.2</v>
      </c>
      <c r="D548" s="56">
        <f aca="true" t="shared" si="30" ref="D548:Q548">D547-$R547</f>
        <v>-12.200000000000003</v>
      </c>
      <c r="E548" s="56">
        <f t="shared" si="30"/>
        <v>-76.2</v>
      </c>
      <c r="F548" s="56">
        <f t="shared" si="30"/>
        <v>72.8</v>
      </c>
      <c r="G548" s="56">
        <f t="shared" si="30"/>
        <v>-54.2</v>
      </c>
      <c r="H548" s="56">
        <f t="shared" si="30"/>
        <v>-1.2000000000000028</v>
      </c>
      <c r="I548" s="56">
        <f t="shared" si="30"/>
        <v>-65.2</v>
      </c>
      <c r="J548" s="56">
        <f t="shared" si="30"/>
        <v>-76.2</v>
      </c>
      <c r="K548" s="56">
        <f t="shared" si="30"/>
        <v>43.8</v>
      </c>
      <c r="L548" s="56">
        <f t="shared" si="30"/>
        <v>54.8</v>
      </c>
      <c r="M548" s="56">
        <f t="shared" si="30"/>
        <v>180.8</v>
      </c>
      <c r="N548" s="56">
        <f t="shared" si="30"/>
        <v>40.8</v>
      </c>
      <c r="O548" s="56">
        <f t="shared" si="30"/>
        <v>34.8</v>
      </c>
      <c r="P548" s="56">
        <f t="shared" si="30"/>
        <v>-46.2</v>
      </c>
      <c r="Q548" s="56">
        <f t="shared" si="30"/>
        <v>-62.2</v>
      </c>
      <c r="R548" s="5"/>
      <c r="S548" s="27"/>
    </row>
    <row r="549" spans="1:19" ht="12.75">
      <c r="A549" s="63"/>
      <c r="B549" s="64" t="s">
        <v>71</v>
      </c>
      <c r="C549" s="6">
        <v>1</v>
      </c>
      <c r="D549" s="6">
        <f>C549+1</f>
        <v>2</v>
      </c>
      <c r="E549" s="6">
        <f aca="true" t="shared" si="31" ref="E549:Q549">D549+1</f>
        <v>3</v>
      </c>
      <c r="F549" s="6">
        <f t="shared" si="31"/>
        <v>4</v>
      </c>
      <c r="G549" s="6">
        <f t="shared" si="31"/>
        <v>5</v>
      </c>
      <c r="H549" s="6">
        <f t="shared" si="31"/>
        <v>6</v>
      </c>
      <c r="I549" s="6">
        <f t="shared" si="31"/>
        <v>7</v>
      </c>
      <c r="J549" s="6">
        <f t="shared" si="31"/>
        <v>8</v>
      </c>
      <c r="K549" s="6">
        <f t="shared" si="31"/>
        <v>9</v>
      </c>
      <c r="L549" s="6">
        <f t="shared" si="31"/>
        <v>10</v>
      </c>
      <c r="M549" s="6">
        <f t="shared" si="31"/>
        <v>11</v>
      </c>
      <c r="N549" s="6">
        <f t="shared" si="31"/>
        <v>12</v>
      </c>
      <c r="O549" s="6">
        <f t="shared" si="31"/>
        <v>13</v>
      </c>
      <c r="P549" s="6">
        <f t="shared" si="31"/>
        <v>14</v>
      </c>
      <c r="Q549" s="6">
        <f t="shared" si="31"/>
        <v>15</v>
      </c>
      <c r="R549" s="79">
        <f>AVERAGE(C549:Q549)</f>
        <v>8</v>
      </c>
      <c r="S549" s="65" t="s">
        <v>72</v>
      </c>
    </row>
    <row r="550" spans="1:19" ht="12.75">
      <c r="A550" s="63"/>
      <c r="B550" s="64" t="s">
        <v>75</v>
      </c>
      <c r="C550" s="6">
        <f>C549-$R549</f>
        <v>-7</v>
      </c>
      <c r="D550" s="6">
        <f aca="true" t="shared" si="32" ref="D550:Q550">D549-$R549</f>
        <v>-6</v>
      </c>
      <c r="E550" s="6">
        <f t="shared" si="32"/>
        <v>-5</v>
      </c>
      <c r="F550" s="6">
        <f t="shared" si="32"/>
        <v>-4</v>
      </c>
      <c r="G550" s="6">
        <f t="shared" si="32"/>
        <v>-3</v>
      </c>
      <c r="H550" s="6">
        <f t="shared" si="32"/>
        <v>-2</v>
      </c>
      <c r="I550" s="6">
        <f t="shared" si="32"/>
        <v>-1</v>
      </c>
      <c r="J550" s="6">
        <f t="shared" si="32"/>
        <v>0</v>
      </c>
      <c r="K550" s="6">
        <f t="shared" si="32"/>
        <v>1</v>
      </c>
      <c r="L550" s="6">
        <f t="shared" si="32"/>
        <v>2</v>
      </c>
      <c r="M550" s="6">
        <f t="shared" si="32"/>
        <v>3</v>
      </c>
      <c r="N550" s="6">
        <f t="shared" si="32"/>
        <v>4</v>
      </c>
      <c r="O550" s="6">
        <f t="shared" si="32"/>
        <v>5</v>
      </c>
      <c r="P550" s="6">
        <f t="shared" si="32"/>
        <v>6</v>
      </c>
      <c r="Q550" s="6">
        <f t="shared" si="32"/>
        <v>7</v>
      </c>
      <c r="R550" s="5"/>
      <c r="S550" s="27"/>
    </row>
    <row r="551" spans="1:19" ht="12.75">
      <c r="A551" s="63"/>
      <c r="B551" s="64" t="s">
        <v>73</v>
      </c>
      <c r="C551" s="6">
        <f>C550^2</f>
        <v>49</v>
      </c>
      <c r="D551" s="6">
        <f aca="true" t="shared" si="33" ref="D551:Q551">D550^2</f>
        <v>36</v>
      </c>
      <c r="E551" s="6">
        <f t="shared" si="33"/>
        <v>25</v>
      </c>
      <c r="F551" s="6">
        <f t="shared" si="33"/>
        <v>16</v>
      </c>
      <c r="G551" s="6">
        <f t="shared" si="33"/>
        <v>9</v>
      </c>
      <c r="H551" s="6">
        <f t="shared" si="33"/>
        <v>4</v>
      </c>
      <c r="I551" s="6">
        <f t="shared" si="33"/>
        <v>1</v>
      </c>
      <c r="J551" s="6">
        <f t="shared" si="33"/>
        <v>0</v>
      </c>
      <c r="K551" s="6">
        <f t="shared" si="33"/>
        <v>1</v>
      </c>
      <c r="L551" s="6">
        <f t="shared" si="33"/>
        <v>4</v>
      </c>
      <c r="M551" s="6">
        <f t="shared" si="33"/>
        <v>9</v>
      </c>
      <c r="N551" s="6">
        <f t="shared" si="33"/>
        <v>16</v>
      </c>
      <c r="O551" s="6">
        <f t="shared" si="33"/>
        <v>25</v>
      </c>
      <c r="P551" s="6">
        <f t="shared" si="33"/>
        <v>36</v>
      </c>
      <c r="Q551" s="6">
        <f t="shared" si="33"/>
        <v>49</v>
      </c>
      <c r="R551" s="79">
        <f>SUM(C551:Q551)</f>
        <v>280</v>
      </c>
      <c r="S551" s="65" t="s">
        <v>85</v>
      </c>
    </row>
    <row r="552" spans="1:19" ht="13.5" thickBot="1">
      <c r="A552" s="63"/>
      <c r="B552" s="64" t="s">
        <v>76</v>
      </c>
      <c r="C552" s="6">
        <f>C550*C548</f>
        <v>239.40000000000003</v>
      </c>
      <c r="D552" s="6">
        <f aca="true" t="shared" si="34" ref="D552:Q552">D550*D548</f>
        <v>73.20000000000002</v>
      </c>
      <c r="E552" s="6">
        <f t="shared" si="34"/>
        <v>381</v>
      </c>
      <c r="F552" s="6">
        <f t="shared" si="34"/>
        <v>-291.2</v>
      </c>
      <c r="G552" s="6">
        <f t="shared" si="34"/>
        <v>162.60000000000002</v>
      </c>
      <c r="H552" s="6">
        <f t="shared" si="34"/>
        <v>2.4000000000000057</v>
      </c>
      <c r="I552" s="6">
        <f t="shared" si="34"/>
        <v>65.2</v>
      </c>
      <c r="J552" s="6">
        <f t="shared" si="34"/>
        <v>0</v>
      </c>
      <c r="K552" s="6">
        <f t="shared" si="34"/>
        <v>43.8</v>
      </c>
      <c r="L552" s="6">
        <f t="shared" si="34"/>
        <v>109.6</v>
      </c>
      <c r="M552" s="6">
        <f t="shared" si="34"/>
        <v>542.4000000000001</v>
      </c>
      <c r="N552" s="6">
        <f t="shared" si="34"/>
        <v>163.2</v>
      </c>
      <c r="O552" s="6">
        <f t="shared" si="34"/>
        <v>174</v>
      </c>
      <c r="P552" s="6">
        <f t="shared" si="34"/>
        <v>-277.20000000000005</v>
      </c>
      <c r="Q552" s="6">
        <f t="shared" si="34"/>
        <v>-435.40000000000003</v>
      </c>
      <c r="R552" s="80">
        <f>SUM(C552:Q552)</f>
        <v>953</v>
      </c>
      <c r="S552" s="95" t="s">
        <v>85</v>
      </c>
    </row>
    <row r="553" spans="1:19" ht="12.75">
      <c r="A553" s="63"/>
      <c r="B553" s="64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6"/>
      <c r="P553" s="66"/>
      <c r="Q553" s="66"/>
      <c r="R553" s="6"/>
      <c r="S553" s="27"/>
    </row>
    <row r="554" spans="1:19" ht="12.75">
      <c r="A554" s="63"/>
      <c r="B554" s="70" t="s">
        <v>77</v>
      </c>
      <c r="C554" s="44">
        <f>R552/R551</f>
        <v>3.4035714285714285</v>
      </c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6"/>
      <c r="P554" s="66"/>
      <c r="Q554" s="66"/>
      <c r="R554" s="6"/>
      <c r="S554" s="27"/>
    </row>
    <row r="555" spans="1:19" ht="12.75">
      <c r="A555" s="63"/>
      <c r="B555" s="70" t="s">
        <v>78</v>
      </c>
      <c r="C555" s="44">
        <f>R547-C554*R549</f>
        <v>48.971428571428575</v>
      </c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6"/>
      <c r="P555" s="66"/>
      <c r="Q555" s="66"/>
      <c r="R555" s="6"/>
      <c r="S555" s="27"/>
    </row>
    <row r="556" spans="1:19" ht="12.75">
      <c r="A556" s="63"/>
      <c r="B556" s="58" t="s">
        <v>69</v>
      </c>
      <c r="C556" s="57" t="s">
        <v>79</v>
      </c>
      <c r="D556" s="58" t="s">
        <v>81</v>
      </c>
      <c r="E556" s="6">
        <v>1</v>
      </c>
      <c r="F556" s="6">
        <f>E556+1</f>
        <v>2</v>
      </c>
      <c r="G556" s="6">
        <f aca="true" t="shared" si="35" ref="G556:S556">F556+1</f>
        <v>3</v>
      </c>
      <c r="H556" s="6">
        <f t="shared" si="35"/>
        <v>4</v>
      </c>
      <c r="I556" s="6">
        <f t="shared" si="35"/>
        <v>5</v>
      </c>
      <c r="J556" s="6">
        <f t="shared" si="35"/>
        <v>6</v>
      </c>
      <c r="K556" s="6">
        <f t="shared" si="35"/>
        <v>7</v>
      </c>
      <c r="L556" s="6">
        <f t="shared" si="35"/>
        <v>8</v>
      </c>
      <c r="M556" s="6">
        <f t="shared" si="35"/>
        <v>9</v>
      </c>
      <c r="N556" s="6">
        <f t="shared" si="35"/>
        <v>10</v>
      </c>
      <c r="O556" s="6">
        <f t="shared" si="35"/>
        <v>11</v>
      </c>
      <c r="P556" s="6">
        <f t="shared" si="35"/>
        <v>12</v>
      </c>
      <c r="Q556" s="6">
        <f t="shared" si="35"/>
        <v>13</v>
      </c>
      <c r="R556" s="6">
        <f t="shared" si="35"/>
        <v>14</v>
      </c>
      <c r="S556" s="7">
        <f t="shared" si="35"/>
        <v>15</v>
      </c>
    </row>
    <row r="557" spans="1:19" ht="12.75">
      <c r="A557" s="63"/>
      <c r="B557" s="64"/>
      <c r="C557" s="6"/>
      <c r="D557" s="101" t="s">
        <v>83</v>
      </c>
      <c r="E557" s="107">
        <v>42</v>
      </c>
      <c r="F557" s="107">
        <v>64</v>
      </c>
      <c r="G557" s="107">
        <v>0</v>
      </c>
      <c r="H557" s="107">
        <v>149</v>
      </c>
      <c r="I557" s="107">
        <v>22</v>
      </c>
      <c r="J557" s="107">
        <v>75</v>
      </c>
      <c r="K557" s="107">
        <v>11</v>
      </c>
      <c r="L557" s="107">
        <v>0</v>
      </c>
      <c r="M557" s="107">
        <v>120</v>
      </c>
      <c r="N557" s="107">
        <v>131</v>
      </c>
      <c r="O557" s="107">
        <v>257</v>
      </c>
      <c r="P557" s="107">
        <v>117</v>
      </c>
      <c r="Q557" s="107">
        <v>111</v>
      </c>
      <c r="R557" s="107">
        <v>30</v>
      </c>
      <c r="S557" s="103">
        <v>14</v>
      </c>
    </row>
    <row r="558" spans="1:19" ht="12.75">
      <c r="A558" s="63"/>
      <c r="B558" s="64"/>
      <c r="C558" s="6"/>
      <c r="D558" s="101" t="s">
        <v>80</v>
      </c>
      <c r="E558" s="108">
        <f>$C554*E556+$C555</f>
        <v>52.375</v>
      </c>
      <c r="F558" s="108">
        <f aca="true" t="shared" si="36" ref="F558:S558">$C554*F556+$C555</f>
        <v>55.77857142857143</v>
      </c>
      <c r="G558" s="108">
        <f t="shared" si="36"/>
        <v>59.182142857142864</v>
      </c>
      <c r="H558" s="108">
        <f t="shared" si="36"/>
        <v>62.58571428571429</v>
      </c>
      <c r="I558" s="108">
        <f t="shared" si="36"/>
        <v>65.98928571428571</v>
      </c>
      <c r="J558" s="108">
        <f t="shared" si="36"/>
        <v>69.39285714285714</v>
      </c>
      <c r="K558" s="108">
        <f t="shared" si="36"/>
        <v>72.79642857142858</v>
      </c>
      <c r="L558" s="108">
        <f t="shared" si="36"/>
        <v>76.2</v>
      </c>
      <c r="M558" s="108">
        <f t="shared" si="36"/>
        <v>79.60357142857143</v>
      </c>
      <c r="N558" s="108">
        <f t="shared" si="36"/>
        <v>83.00714285714287</v>
      </c>
      <c r="O558" s="108">
        <f t="shared" si="36"/>
        <v>86.41071428571429</v>
      </c>
      <c r="P558" s="108">
        <f t="shared" si="36"/>
        <v>89.81428571428572</v>
      </c>
      <c r="Q558" s="108">
        <f t="shared" si="36"/>
        <v>93.21785714285714</v>
      </c>
      <c r="R558" s="108">
        <f t="shared" si="36"/>
        <v>96.62142857142857</v>
      </c>
      <c r="S558" s="109">
        <f t="shared" si="36"/>
        <v>100.025</v>
      </c>
    </row>
    <row r="559" spans="1:19" ht="13.5" thickBot="1">
      <c r="A559" s="67"/>
      <c r="B559" s="6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69"/>
      <c r="P559" s="69"/>
      <c r="Q559" s="69"/>
      <c r="R559" s="48"/>
      <c r="S559" s="29"/>
    </row>
    <row r="560" spans="3:15" ht="12.75"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</row>
    <row r="566" ht="13.5" thickBot="1"/>
    <row r="567" spans="1:19" ht="18">
      <c r="A567" s="71" t="s">
        <v>19</v>
      </c>
      <c r="B567" s="72" t="s">
        <v>69</v>
      </c>
      <c r="C567" s="61">
        <v>20</v>
      </c>
      <c r="D567" s="61">
        <v>22</v>
      </c>
      <c r="E567" s="61">
        <v>4</v>
      </c>
      <c r="F567" s="61">
        <v>26</v>
      </c>
      <c r="G567" s="61">
        <v>136</v>
      </c>
      <c r="H567" s="61">
        <v>6</v>
      </c>
      <c r="I567" s="61">
        <v>214</v>
      </c>
      <c r="J567" s="61">
        <v>34</v>
      </c>
      <c r="K567" s="61">
        <v>86</v>
      </c>
      <c r="L567" s="61">
        <v>40</v>
      </c>
      <c r="M567" s="61">
        <v>57</v>
      </c>
      <c r="N567" s="61">
        <v>234</v>
      </c>
      <c r="O567" s="61">
        <v>146</v>
      </c>
      <c r="P567" s="61">
        <v>71</v>
      </c>
      <c r="Q567" s="61">
        <v>32</v>
      </c>
      <c r="R567" s="78">
        <f>AVERAGE(C567:Q567)</f>
        <v>75.2</v>
      </c>
      <c r="S567" s="62" t="s">
        <v>70</v>
      </c>
    </row>
    <row r="568" spans="2:19" ht="12.75">
      <c r="B568" s="74" t="s">
        <v>74</v>
      </c>
      <c r="C568" s="56">
        <f aca="true" t="shared" si="37" ref="C568:Q568">C567-$R567</f>
        <v>-55.2</v>
      </c>
      <c r="D568" s="56">
        <f t="shared" si="37"/>
        <v>-53.2</v>
      </c>
      <c r="E568" s="56">
        <f t="shared" si="37"/>
        <v>-71.2</v>
      </c>
      <c r="F568" s="56">
        <f t="shared" si="37"/>
        <v>-49.2</v>
      </c>
      <c r="G568" s="56">
        <f t="shared" si="37"/>
        <v>60.8</v>
      </c>
      <c r="H568" s="56">
        <f t="shared" si="37"/>
        <v>-69.2</v>
      </c>
      <c r="I568" s="56">
        <f t="shared" si="37"/>
        <v>138.8</v>
      </c>
      <c r="J568" s="56">
        <f t="shared" si="37"/>
        <v>-41.2</v>
      </c>
      <c r="K568" s="56">
        <f t="shared" si="37"/>
        <v>10.799999999999997</v>
      </c>
      <c r="L568" s="56">
        <f t="shared" si="37"/>
        <v>-35.2</v>
      </c>
      <c r="M568" s="56">
        <f t="shared" si="37"/>
        <v>-18.200000000000003</v>
      </c>
      <c r="N568" s="56">
        <f t="shared" si="37"/>
        <v>158.8</v>
      </c>
      <c r="O568" s="56">
        <f t="shared" si="37"/>
        <v>70.8</v>
      </c>
      <c r="P568" s="56">
        <f t="shared" si="37"/>
        <v>-4.200000000000003</v>
      </c>
      <c r="Q568" s="56">
        <f t="shared" si="37"/>
        <v>-43.2</v>
      </c>
      <c r="R568" s="5"/>
      <c r="S568" s="27"/>
    </row>
    <row r="569" spans="2:19" ht="12.75">
      <c r="B569" s="74" t="s">
        <v>71</v>
      </c>
      <c r="C569" s="6">
        <v>1</v>
      </c>
      <c r="D569" s="6">
        <f>C569+1</f>
        <v>2</v>
      </c>
      <c r="E569" s="6">
        <f aca="true" t="shared" si="38" ref="E569:Q569">D569+1</f>
        <v>3</v>
      </c>
      <c r="F569" s="6">
        <f t="shared" si="38"/>
        <v>4</v>
      </c>
      <c r="G569" s="6">
        <f t="shared" si="38"/>
        <v>5</v>
      </c>
      <c r="H569" s="6">
        <f t="shared" si="38"/>
        <v>6</v>
      </c>
      <c r="I569" s="6">
        <f t="shared" si="38"/>
        <v>7</v>
      </c>
      <c r="J569" s="6">
        <f t="shared" si="38"/>
        <v>8</v>
      </c>
      <c r="K569" s="6">
        <f t="shared" si="38"/>
        <v>9</v>
      </c>
      <c r="L569" s="6">
        <f t="shared" si="38"/>
        <v>10</v>
      </c>
      <c r="M569" s="6">
        <f t="shared" si="38"/>
        <v>11</v>
      </c>
      <c r="N569" s="6">
        <f t="shared" si="38"/>
        <v>12</v>
      </c>
      <c r="O569" s="6">
        <f t="shared" si="38"/>
        <v>13</v>
      </c>
      <c r="P569" s="6">
        <f t="shared" si="38"/>
        <v>14</v>
      </c>
      <c r="Q569" s="6">
        <f t="shared" si="38"/>
        <v>15</v>
      </c>
      <c r="R569" s="79">
        <f>AVERAGE(C569:Q569)</f>
        <v>8</v>
      </c>
      <c r="S569" s="65" t="s">
        <v>72</v>
      </c>
    </row>
    <row r="570" spans="2:19" ht="12.75">
      <c r="B570" s="74" t="s">
        <v>75</v>
      </c>
      <c r="C570" s="6">
        <f aca="true" t="shared" si="39" ref="C570:Q570">C569-$R569</f>
        <v>-7</v>
      </c>
      <c r="D570" s="6">
        <f t="shared" si="39"/>
        <v>-6</v>
      </c>
      <c r="E570" s="6">
        <f t="shared" si="39"/>
        <v>-5</v>
      </c>
      <c r="F570" s="6">
        <f t="shared" si="39"/>
        <v>-4</v>
      </c>
      <c r="G570" s="6">
        <f t="shared" si="39"/>
        <v>-3</v>
      </c>
      <c r="H570" s="6">
        <f t="shared" si="39"/>
        <v>-2</v>
      </c>
      <c r="I570" s="6">
        <f t="shared" si="39"/>
        <v>-1</v>
      </c>
      <c r="J570" s="6">
        <f t="shared" si="39"/>
        <v>0</v>
      </c>
      <c r="K570" s="6">
        <f t="shared" si="39"/>
        <v>1</v>
      </c>
      <c r="L570" s="6">
        <f t="shared" si="39"/>
        <v>2</v>
      </c>
      <c r="M570" s="6">
        <f t="shared" si="39"/>
        <v>3</v>
      </c>
      <c r="N570" s="6">
        <f t="shared" si="39"/>
        <v>4</v>
      </c>
      <c r="O570" s="6">
        <f t="shared" si="39"/>
        <v>5</v>
      </c>
      <c r="P570" s="6">
        <f t="shared" si="39"/>
        <v>6</v>
      </c>
      <c r="Q570" s="6">
        <f t="shared" si="39"/>
        <v>7</v>
      </c>
      <c r="R570" s="5"/>
      <c r="S570" s="27"/>
    </row>
    <row r="571" spans="2:19" ht="12.75">
      <c r="B571" s="74" t="s">
        <v>73</v>
      </c>
      <c r="C571" s="6">
        <f aca="true" t="shared" si="40" ref="C571:Q571">C570^2</f>
        <v>49</v>
      </c>
      <c r="D571" s="6">
        <f t="shared" si="40"/>
        <v>36</v>
      </c>
      <c r="E571" s="6">
        <f t="shared" si="40"/>
        <v>25</v>
      </c>
      <c r="F571" s="6">
        <f t="shared" si="40"/>
        <v>16</v>
      </c>
      <c r="G571" s="6">
        <f t="shared" si="40"/>
        <v>9</v>
      </c>
      <c r="H571" s="6">
        <f t="shared" si="40"/>
        <v>4</v>
      </c>
      <c r="I571" s="6">
        <f t="shared" si="40"/>
        <v>1</v>
      </c>
      <c r="J571" s="6">
        <f t="shared" si="40"/>
        <v>0</v>
      </c>
      <c r="K571" s="6">
        <f t="shared" si="40"/>
        <v>1</v>
      </c>
      <c r="L571" s="6">
        <f t="shared" si="40"/>
        <v>4</v>
      </c>
      <c r="M571" s="6">
        <f t="shared" si="40"/>
        <v>9</v>
      </c>
      <c r="N571" s="6">
        <f t="shared" si="40"/>
        <v>16</v>
      </c>
      <c r="O571" s="6">
        <f t="shared" si="40"/>
        <v>25</v>
      </c>
      <c r="P571" s="6">
        <f t="shared" si="40"/>
        <v>36</v>
      </c>
      <c r="Q571" s="6">
        <f t="shared" si="40"/>
        <v>49</v>
      </c>
      <c r="R571" s="79">
        <f>SUM(C571:Q571)</f>
        <v>280</v>
      </c>
      <c r="S571" s="65" t="s">
        <v>85</v>
      </c>
    </row>
    <row r="572" spans="2:19" ht="13.5" thickBot="1">
      <c r="B572" s="74" t="s">
        <v>76</v>
      </c>
      <c r="C572" s="6">
        <f>C570*C568</f>
        <v>386.40000000000003</v>
      </c>
      <c r="D572" s="6">
        <f aca="true" t="shared" si="41" ref="D572:Q572">D570*D568</f>
        <v>319.20000000000005</v>
      </c>
      <c r="E572" s="6">
        <f t="shared" si="41"/>
        <v>356</v>
      </c>
      <c r="F572" s="6">
        <f t="shared" si="41"/>
        <v>196.8</v>
      </c>
      <c r="G572" s="6">
        <f t="shared" si="41"/>
        <v>-182.39999999999998</v>
      </c>
      <c r="H572" s="6">
        <f t="shared" si="41"/>
        <v>138.4</v>
      </c>
      <c r="I572" s="6">
        <f t="shared" si="41"/>
        <v>-138.8</v>
      </c>
      <c r="J572" s="6">
        <f t="shared" si="41"/>
        <v>0</v>
      </c>
      <c r="K572" s="6">
        <f t="shared" si="41"/>
        <v>10.799999999999997</v>
      </c>
      <c r="L572" s="6">
        <f t="shared" si="41"/>
        <v>-70.4</v>
      </c>
      <c r="M572" s="6">
        <f t="shared" si="41"/>
        <v>-54.60000000000001</v>
      </c>
      <c r="N572" s="6">
        <f t="shared" si="41"/>
        <v>635.2</v>
      </c>
      <c r="O572" s="6">
        <f t="shared" si="41"/>
        <v>354</v>
      </c>
      <c r="P572" s="6">
        <f t="shared" si="41"/>
        <v>-25.200000000000017</v>
      </c>
      <c r="Q572" s="6">
        <f t="shared" si="41"/>
        <v>-302.40000000000003</v>
      </c>
      <c r="R572" s="80">
        <f>SUM(C572:Q572)</f>
        <v>1623</v>
      </c>
      <c r="S572" s="95" t="s">
        <v>85</v>
      </c>
    </row>
    <row r="573" spans="2:19" ht="12.75">
      <c r="B573" s="74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6"/>
      <c r="P573" s="66"/>
      <c r="Q573" s="66"/>
      <c r="R573" s="6"/>
      <c r="S573" s="27"/>
    </row>
    <row r="574" spans="2:19" ht="12.75">
      <c r="B574" s="75" t="s">
        <v>77</v>
      </c>
      <c r="C574" s="44">
        <f>R572/R571</f>
        <v>5.796428571428572</v>
      </c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6"/>
      <c r="P574" s="66"/>
      <c r="Q574" s="66"/>
      <c r="R574" s="6"/>
      <c r="S574" s="27"/>
    </row>
    <row r="575" spans="2:19" ht="12.75">
      <c r="B575" s="75" t="s">
        <v>78</v>
      </c>
      <c r="C575" s="44">
        <f>R567-C574*R569</f>
        <v>28.82857142857143</v>
      </c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6"/>
      <c r="P575" s="66"/>
      <c r="Q575" s="66"/>
      <c r="R575" s="6"/>
      <c r="S575" s="27"/>
    </row>
    <row r="576" spans="2:19" ht="12.75">
      <c r="B576" s="76" t="s">
        <v>69</v>
      </c>
      <c r="C576" s="57" t="s">
        <v>79</v>
      </c>
      <c r="D576" s="58" t="s">
        <v>81</v>
      </c>
      <c r="E576" s="6">
        <v>1</v>
      </c>
      <c r="F576" s="6">
        <f>E576+1</f>
        <v>2</v>
      </c>
      <c r="G576" s="6">
        <f aca="true" t="shared" si="42" ref="G576:S576">F576+1</f>
        <v>3</v>
      </c>
      <c r="H576" s="6">
        <f t="shared" si="42"/>
        <v>4</v>
      </c>
      <c r="I576" s="6">
        <f t="shared" si="42"/>
        <v>5</v>
      </c>
      <c r="J576" s="6">
        <f t="shared" si="42"/>
        <v>6</v>
      </c>
      <c r="K576" s="6">
        <f t="shared" si="42"/>
        <v>7</v>
      </c>
      <c r="L576" s="6">
        <f t="shared" si="42"/>
        <v>8</v>
      </c>
      <c r="M576" s="6">
        <f t="shared" si="42"/>
        <v>9</v>
      </c>
      <c r="N576" s="6">
        <f t="shared" si="42"/>
        <v>10</v>
      </c>
      <c r="O576" s="6">
        <f t="shared" si="42"/>
        <v>11</v>
      </c>
      <c r="P576" s="6">
        <f t="shared" si="42"/>
        <v>12</v>
      </c>
      <c r="Q576" s="6">
        <f t="shared" si="42"/>
        <v>13</v>
      </c>
      <c r="R576" s="6">
        <f t="shared" si="42"/>
        <v>14</v>
      </c>
      <c r="S576" s="89">
        <f t="shared" si="42"/>
        <v>15</v>
      </c>
    </row>
    <row r="577" spans="2:19" ht="12.75">
      <c r="B577" s="74"/>
      <c r="C577" s="6"/>
      <c r="D577" s="101" t="s">
        <v>83</v>
      </c>
      <c r="E577" s="102">
        <v>20</v>
      </c>
      <c r="F577" s="102">
        <v>22</v>
      </c>
      <c r="G577" s="102">
        <v>4</v>
      </c>
      <c r="H577" s="102">
        <v>26</v>
      </c>
      <c r="I577" s="102">
        <v>136</v>
      </c>
      <c r="J577" s="102">
        <v>6</v>
      </c>
      <c r="K577" s="102">
        <v>214</v>
      </c>
      <c r="L577" s="102">
        <v>34</v>
      </c>
      <c r="M577" s="102">
        <v>86</v>
      </c>
      <c r="N577" s="102">
        <v>40</v>
      </c>
      <c r="O577" s="102">
        <v>57</v>
      </c>
      <c r="P577" s="102">
        <v>234</v>
      </c>
      <c r="Q577" s="102">
        <v>146</v>
      </c>
      <c r="R577" s="102">
        <v>71</v>
      </c>
      <c r="S577" s="110">
        <v>32</v>
      </c>
    </row>
    <row r="578" spans="2:19" ht="12.75">
      <c r="B578" s="74"/>
      <c r="C578" s="6"/>
      <c r="D578" s="101" t="s">
        <v>80</v>
      </c>
      <c r="E578" s="108">
        <f>$C574*E576+$C575</f>
        <v>34.625</v>
      </c>
      <c r="F578" s="108">
        <f aca="true" t="shared" si="43" ref="F578:S578">$C574*F576+$C575</f>
        <v>40.42142857142857</v>
      </c>
      <c r="G578" s="108">
        <f t="shared" si="43"/>
        <v>46.21785714285714</v>
      </c>
      <c r="H578" s="108">
        <f t="shared" si="43"/>
        <v>52.01428571428572</v>
      </c>
      <c r="I578" s="108">
        <f t="shared" si="43"/>
        <v>57.81071428571428</v>
      </c>
      <c r="J578" s="108">
        <f t="shared" si="43"/>
        <v>63.60714285714286</v>
      </c>
      <c r="K578" s="108">
        <f t="shared" si="43"/>
        <v>69.40357142857144</v>
      </c>
      <c r="L578" s="108">
        <f t="shared" si="43"/>
        <v>75.2</v>
      </c>
      <c r="M578" s="108">
        <f t="shared" si="43"/>
        <v>80.99642857142857</v>
      </c>
      <c r="N578" s="108">
        <f t="shared" si="43"/>
        <v>86.79285714285714</v>
      </c>
      <c r="O578" s="108">
        <f t="shared" si="43"/>
        <v>92.58928571428572</v>
      </c>
      <c r="P578" s="108">
        <f t="shared" si="43"/>
        <v>98.3857142857143</v>
      </c>
      <c r="Q578" s="108">
        <f t="shared" si="43"/>
        <v>104.18214285714285</v>
      </c>
      <c r="R578" s="108">
        <f t="shared" si="43"/>
        <v>109.97857142857143</v>
      </c>
      <c r="S578" s="109">
        <f t="shared" si="43"/>
        <v>115.775</v>
      </c>
    </row>
    <row r="579" spans="2:19" ht="13.5" thickBot="1">
      <c r="B579" s="77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69"/>
      <c r="P579" s="69"/>
      <c r="Q579" s="69"/>
      <c r="R579" s="48"/>
      <c r="S579" s="29"/>
    </row>
    <row r="586" ht="13.5" thickBot="1"/>
    <row r="587" spans="1:19" ht="18">
      <c r="A587" s="81" t="s">
        <v>20</v>
      </c>
      <c r="B587" s="72" t="s">
        <v>69</v>
      </c>
      <c r="C587" s="61">
        <v>20</v>
      </c>
      <c r="D587" s="61">
        <v>22</v>
      </c>
      <c r="E587" s="61">
        <v>4</v>
      </c>
      <c r="F587" s="61">
        <v>26</v>
      </c>
      <c r="G587" s="61">
        <v>136</v>
      </c>
      <c r="H587" s="61">
        <v>6</v>
      </c>
      <c r="I587" s="61">
        <v>214</v>
      </c>
      <c r="J587" s="61">
        <v>34</v>
      </c>
      <c r="K587" s="61">
        <v>86</v>
      </c>
      <c r="L587" s="61">
        <v>40</v>
      </c>
      <c r="M587" s="61">
        <v>57</v>
      </c>
      <c r="N587" s="61">
        <v>234</v>
      </c>
      <c r="O587" s="61">
        <v>146</v>
      </c>
      <c r="P587" s="61">
        <v>71</v>
      </c>
      <c r="Q587" s="78">
        <f>AVERAGE(B587:P587)</f>
        <v>78.28571428571429</v>
      </c>
      <c r="R587" s="62" t="s">
        <v>70</v>
      </c>
      <c r="S587" s="82"/>
    </row>
    <row r="588" spans="2:19" ht="12.75">
      <c r="B588" s="74" t="s">
        <v>74</v>
      </c>
      <c r="C588" s="56">
        <f>C587-$Q587</f>
        <v>-58.28571428571429</v>
      </c>
      <c r="D588" s="56">
        <f aca="true" t="shared" si="44" ref="D588:P588">D587-$Q587</f>
        <v>-56.28571428571429</v>
      </c>
      <c r="E588" s="56">
        <f t="shared" si="44"/>
        <v>-74.28571428571429</v>
      </c>
      <c r="F588" s="56">
        <f t="shared" si="44"/>
        <v>-52.28571428571429</v>
      </c>
      <c r="G588" s="56">
        <f t="shared" si="44"/>
        <v>57.71428571428571</v>
      </c>
      <c r="H588" s="56">
        <f t="shared" si="44"/>
        <v>-72.28571428571429</v>
      </c>
      <c r="I588" s="56">
        <f t="shared" si="44"/>
        <v>135.71428571428572</v>
      </c>
      <c r="J588" s="56">
        <f t="shared" si="44"/>
        <v>-44.28571428571429</v>
      </c>
      <c r="K588" s="56">
        <f t="shared" si="44"/>
        <v>7.714285714285708</v>
      </c>
      <c r="L588" s="56">
        <f t="shared" si="44"/>
        <v>-38.28571428571429</v>
      </c>
      <c r="M588" s="56">
        <f t="shared" si="44"/>
        <v>-21.285714285714292</v>
      </c>
      <c r="N588" s="56">
        <f t="shared" si="44"/>
        <v>155.71428571428572</v>
      </c>
      <c r="O588" s="56">
        <f t="shared" si="44"/>
        <v>67.71428571428571</v>
      </c>
      <c r="P588" s="56">
        <f t="shared" si="44"/>
        <v>-7.285714285714292</v>
      </c>
      <c r="Q588" s="84"/>
      <c r="R588" s="7"/>
      <c r="S588" s="66"/>
    </row>
    <row r="589" spans="2:19" ht="12.75">
      <c r="B589" s="74" t="s">
        <v>71</v>
      </c>
      <c r="C589" s="6">
        <v>1</v>
      </c>
      <c r="D589" s="6">
        <f>C589+1</f>
        <v>2</v>
      </c>
      <c r="E589" s="6">
        <f aca="true" t="shared" si="45" ref="E589:P589">D589+1</f>
        <v>3</v>
      </c>
      <c r="F589" s="6">
        <f t="shared" si="45"/>
        <v>4</v>
      </c>
      <c r="G589" s="6">
        <f t="shared" si="45"/>
        <v>5</v>
      </c>
      <c r="H589" s="6">
        <f t="shared" si="45"/>
        <v>6</v>
      </c>
      <c r="I589" s="6">
        <f t="shared" si="45"/>
        <v>7</v>
      </c>
      <c r="J589" s="6">
        <f t="shared" si="45"/>
        <v>8</v>
      </c>
      <c r="K589" s="6">
        <f t="shared" si="45"/>
        <v>9</v>
      </c>
      <c r="L589" s="6">
        <f t="shared" si="45"/>
        <v>10</v>
      </c>
      <c r="M589" s="6">
        <f t="shared" si="45"/>
        <v>11</v>
      </c>
      <c r="N589" s="6">
        <f t="shared" si="45"/>
        <v>12</v>
      </c>
      <c r="O589" s="6">
        <f t="shared" si="45"/>
        <v>13</v>
      </c>
      <c r="P589" s="6">
        <f t="shared" si="45"/>
        <v>14</v>
      </c>
      <c r="Q589" s="79">
        <f>AVERAGE(B589:P589)</f>
        <v>7.5</v>
      </c>
      <c r="R589" s="65" t="s">
        <v>72</v>
      </c>
      <c r="S589" s="82"/>
    </row>
    <row r="590" spans="2:19" ht="12.75">
      <c r="B590" s="74" t="s">
        <v>75</v>
      </c>
      <c r="C590" s="6">
        <f>C589-$Q589</f>
        <v>-6.5</v>
      </c>
      <c r="D590" s="6">
        <f aca="true" t="shared" si="46" ref="D590:P590">D589-$Q589</f>
        <v>-5.5</v>
      </c>
      <c r="E590" s="6">
        <f t="shared" si="46"/>
        <v>-4.5</v>
      </c>
      <c r="F590" s="6">
        <f t="shared" si="46"/>
        <v>-3.5</v>
      </c>
      <c r="G590" s="6">
        <f t="shared" si="46"/>
        <v>-2.5</v>
      </c>
      <c r="H590" s="6">
        <f t="shared" si="46"/>
        <v>-1.5</v>
      </c>
      <c r="I590" s="6">
        <f t="shared" si="46"/>
        <v>-0.5</v>
      </c>
      <c r="J590" s="6">
        <f t="shared" si="46"/>
        <v>0.5</v>
      </c>
      <c r="K590" s="6">
        <f t="shared" si="46"/>
        <v>1.5</v>
      </c>
      <c r="L590" s="6">
        <f t="shared" si="46"/>
        <v>2.5</v>
      </c>
      <c r="M590" s="6">
        <f t="shared" si="46"/>
        <v>3.5</v>
      </c>
      <c r="N590" s="6">
        <f t="shared" si="46"/>
        <v>4.5</v>
      </c>
      <c r="O590" s="6">
        <f t="shared" si="46"/>
        <v>5.5</v>
      </c>
      <c r="P590" s="6">
        <f t="shared" si="46"/>
        <v>6.5</v>
      </c>
      <c r="Q590" s="5"/>
      <c r="R590" s="7"/>
      <c r="S590" s="66"/>
    </row>
    <row r="591" spans="2:19" ht="12.75">
      <c r="B591" s="74" t="s">
        <v>73</v>
      </c>
      <c r="C591" s="83">
        <f aca="true" t="shared" si="47" ref="C591:P591">C590^2</f>
        <v>42.25</v>
      </c>
      <c r="D591" s="83">
        <f t="shared" si="47"/>
        <v>30.25</v>
      </c>
      <c r="E591" s="83">
        <f t="shared" si="47"/>
        <v>20.25</v>
      </c>
      <c r="F591" s="83">
        <f t="shared" si="47"/>
        <v>12.25</v>
      </c>
      <c r="G591" s="83">
        <f t="shared" si="47"/>
        <v>6.25</v>
      </c>
      <c r="H591" s="83">
        <f t="shared" si="47"/>
        <v>2.25</v>
      </c>
      <c r="I591" s="83">
        <f t="shared" si="47"/>
        <v>0.25</v>
      </c>
      <c r="J591" s="83">
        <f t="shared" si="47"/>
        <v>0.25</v>
      </c>
      <c r="K591" s="83">
        <f t="shared" si="47"/>
        <v>2.25</v>
      </c>
      <c r="L591" s="83">
        <f t="shared" si="47"/>
        <v>6.25</v>
      </c>
      <c r="M591" s="83">
        <f t="shared" si="47"/>
        <v>12.25</v>
      </c>
      <c r="N591" s="83">
        <f t="shared" si="47"/>
        <v>20.25</v>
      </c>
      <c r="O591" s="83">
        <f t="shared" si="47"/>
        <v>30.25</v>
      </c>
      <c r="P591" s="83">
        <f t="shared" si="47"/>
        <v>42.25</v>
      </c>
      <c r="Q591" s="85">
        <f>SUM(C591:P591)</f>
        <v>227.5</v>
      </c>
      <c r="R591" s="65" t="s">
        <v>85</v>
      </c>
      <c r="S591" s="66"/>
    </row>
    <row r="592" spans="2:19" ht="13.5" thickBot="1">
      <c r="B592" s="74" t="s">
        <v>76</v>
      </c>
      <c r="C592" s="83">
        <f>C590*C588</f>
        <v>378.8571428571429</v>
      </c>
      <c r="D592" s="83">
        <f aca="true" t="shared" si="48" ref="D592:P592">D590*D588</f>
        <v>309.5714285714286</v>
      </c>
      <c r="E592" s="83">
        <f t="shared" si="48"/>
        <v>334.28571428571433</v>
      </c>
      <c r="F592" s="83">
        <f t="shared" si="48"/>
        <v>183.00000000000003</v>
      </c>
      <c r="G592" s="83">
        <f t="shared" si="48"/>
        <v>-144.28571428571428</v>
      </c>
      <c r="H592" s="83">
        <f t="shared" si="48"/>
        <v>108.42857142857144</v>
      </c>
      <c r="I592" s="83">
        <f t="shared" si="48"/>
        <v>-67.85714285714286</v>
      </c>
      <c r="J592" s="83">
        <f t="shared" si="48"/>
        <v>-22.142857142857146</v>
      </c>
      <c r="K592" s="83">
        <f t="shared" si="48"/>
        <v>11.571428571428562</v>
      </c>
      <c r="L592" s="83">
        <f t="shared" si="48"/>
        <v>-95.71428571428572</v>
      </c>
      <c r="M592" s="83">
        <f t="shared" si="48"/>
        <v>-74.50000000000003</v>
      </c>
      <c r="N592" s="83">
        <f t="shared" si="48"/>
        <v>700.7142857142858</v>
      </c>
      <c r="O592" s="83">
        <f t="shared" si="48"/>
        <v>372.4285714285714</v>
      </c>
      <c r="P592" s="83">
        <f t="shared" si="48"/>
        <v>-47.3571428571429</v>
      </c>
      <c r="Q592" s="86">
        <f>SUM(C592:P592)</f>
        <v>1947.0000000000002</v>
      </c>
      <c r="R592" s="95" t="s">
        <v>85</v>
      </c>
      <c r="S592" s="66"/>
    </row>
    <row r="593" spans="2:19" ht="12.75">
      <c r="B593" s="74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6"/>
      <c r="P593" s="66"/>
      <c r="Q593" s="66"/>
      <c r="R593" s="7"/>
      <c r="S593" s="66"/>
    </row>
    <row r="594" spans="2:19" ht="12.75">
      <c r="B594" s="75" t="s">
        <v>77</v>
      </c>
      <c r="C594" s="44">
        <f>Q592/Q591</f>
        <v>8.55824175824176</v>
      </c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6"/>
      <c r="P594" s="66"/>
      <c r="Q594" s="66"/>
      <c r="R594" s="7"/>
      <c r="S594" s="66"/>
    </row>
    <row r="595" spans="2:19" ht="12.75">
      <c r="B595" s="75" t="s">
        <v>78</v>
      </c>
      <c r="C595" s="44">
        <f>Q587-C594*Q589</f>
        <v>14.098901098901095</v>
      </c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6"/>
      <c r="P595" s="66"/>
      <c r="Q595" s="66"/>
      <c r="R595" s="7"/>
      <c r="S595" s="66"/>
    </row>
    <row r="596" spans="2:19" ht="12.75">
      <c r="B596" s="76" t="s">
        <v>69</v>
      </c>
      <c r="C596" s="57" t="s">
        <v>79</v>
      </c>
      <c r="D596" s="58" t="s">
        <v>81</v>
      </c>
      <c r="E596" s="6">
        <v>1</v>
      </c>
      <c r="F596" s="6">
        <f>E596+1</f>
        <v>2</v>
      </c>
      <c r="G596" s="6">
        <f aca="true" t="shared" si="49" ref="G596:R596">F596+1</f>
        <v>3</v>
      </c>
      <c r="H596" s="6">
        <f t="shared" si="49"/>
        <v>4</v>
      </c>
      <c r="I596" s="6">
        <f t="shared" si="49"/>
        <v>5</v>
      </c>
      <c r="J596" s="6">
        <f t="shared" si="49"/>
        <v>6</v>
      </c>
      <c r="K596" s="6">
        <f t="shared" si="49"/>
        <v>7</v>
      </c>
      <c r="L596" s="6">
        <f t="shared" si="49"/>
        <v>8</v>
      </c>
      <c r="M596" s="6">
        <f t="shared" si="49"/>
        <v>9</v>
      </c>
      <c r="N596" s="6">
        <f t="shared" si="49"/>
        <v>10</v>
      </c>
      <c r="O596" s="6">
        <f t="shared" si="49"/>
        <v>11</v>
      </c>
      <c r="P596" s="6">
        <f t="shared" si="49"/>
        <v>12</v>
      </c>
      <c r="Q596" s="6">
        <f t="shared" si="49"/>
        <v>13</v>
      </c>
      <c r="R596" s="7">
        <f t="shared" si="49"/>
        <v>14</v>
      </c>
      <c r="S596" s="6"/>
    </row>
    <row r="597" spans="2:19" ht="12.75">
      <c r="B597" s="74"/>
      <c r="C597" s="6"/>
      <c r="D597" s="101" t="s">
        <v>83</v>
      </c>
      <c r="E597" s="102">
        <v>20</v>
      </c>
      <c r="F597" s="102">
        <v>22</v>
      </c>
      <c r="G597" s="102">
        <v>4</v>
      </c>
      <c r="H597" s="102">
        <v>26</v>
      </c>
      <c r="I597" s="102">
        <v>136</v>
      </c>
      <c r="J597" s="102">
        <v>6</v>
      </c>
      <c r="K597" s="102">
        <v>214</v>
      </c>
      <c r="L597" s="102">
        <v>34</v>
      </c>
      <c r="M597" s="102">
        <v>86</v>
      </c>
      <c r="N597" s="102">
        <v>40</v>
      </c>
      <c r="O597" s="102">
        <v>57</v>
      </c>
      <c r="P597" s="102">
        <v>234</v>
      </c>
      <c r="Q597" s="102">
        <v>146</v>
      </c>
      <c r="R597" s="110">
        <v>71</v>
      </c>
      <c r="S597" s="6"/>
    </row>
    <row r="598" spans="2:19" ht="12.75">
      <c r="B598" s="74"/>
      <c r="C598" s="6"/>
      <c r="D598" s="101" t="s">
        <v>80</v>
      </c>
      <c r="E598" s="108">
        <f>$C594*E596+$C595</f>
        <v>22.657142857142855</v>
      </c>
      <c r="F598" s="108">
        <f aca="true" t="shared" si="50" ref="F598:R598">$C594*F596+$C595</f>
        <v>31.215384615384615</v>
      </c>
      <c r="G598" s="108">
        <f t="shared" si="50"/>
        <v>39.77362637362637</v>
      </c>
      <c r="H598" s="108">
        <f t="shared" si="50"/>
        <v>48.331868131868134</v>
      </c>
      <c r="I598" s="108">
        <f t="shared" si="50"/>
        <v>56.8901098901099</v>
      </c>
      <c r="J598" s="108">
        <f t="shared" si="50"/>
        <v>65.44835164835166</v>
      </c>
      <c r="K598" s="108">
        <f t="shared" si="50"/>
        <v>74.00659340659341</v>
      </c>
      <c r="L598" s="108">
        <f t="shared" si="50"/>
        <v>82.56483516483517</v>
      </c>
      <c r="M598" s="108">
        <f t="shared" si="50"/>
        <v>91.12307692307694</v>
      </c>
      <c r="N598" s="108">
        <f t="shared" si="50"/>
        <v>99.6813186813187</v>
      </c>
      <c r="O598" s="108">
        <f t="shared" si="50"/>
        <v>108.23956043956045</v>
      </c>
      <c r="P598" s="108">
        <f t="shared" si="50"/>
        <v>116.79780219780221</v>
      </c>
      <c r="Q598" s="108">
        <f t="shared" si="50"/>
        <v>125.35604395604398</v>
      </c>
      <c r="R598" s="109">
        <f t="shared" si="50"/>
        <v>133.9142857142857</v>
      </c>
      <c r="S598" s="6"/>
    </row>
    <row r="599" spans="2:19" ht="13.5" thickBot="1">
      <c r="B599" s="77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69"/>
      <c r="P599" s="69"/>
      <c r="Q599" s="69"/>
      <c r="R599" s="49"/>
      <c r="S599" s="66"/>
    </row>
    <row r="607" ht="13.5" thickBot="1"/>
    <row r="608" spans="1:18" ht="18">
      <c r="A608" s="81" t="s">
        <v>82</v>
      </c>
      <c r="B608" s="72" t="s">
        <v>69</v>
      </c>
      <c r="C608" s="61">
        <v>244</v>
      </c>
      <c r="D608" s="61">
        <v>66</v>
      </c>
      <c r="E608" s="61">
        <v>156</v>
      </c>
      <c r="F608" s="61">
        <v>214</v>
      </c>
      <c r="G608" s="61">
        <v>117</v>
      </c>
      <c r="H608" s="61">
        <v>156</v>
      </c>
      <c r="I608" s="61">
        <v>198</v>
      </c>
      <c r="J608" s="61">
        <v>144</v>
      </c>
      <c r="K608" s="61">
        <v>23</v>
      </c>
      <c r="L608" s="61">
        <v>170</v>
      </c>
      <c r="M608" s="61">
        <v>329</v>
      </c>
      <c r="N608" s="61">
        <v>40</v>
      </c>
      <c r="O608" s="61">
        <v>25</v>
      </c>
      <c r="P608" s="53">
        <v>224</v>
      </c>
      <c r="Q608" s="73">
        <f>AVERAGE(C608:P608)</f>
        <v>150.42857142857142</v>
      </c>
      <c r="R608" s="62" t="s">
        <v>70</v>
      </c>
    </row>
    <row r="609" spans="2:18" ht="12.75">
      <c r="B609" s="74" t="s">
        <v>74</v>
      </c>
      <c r="C609" s="56">
        <f aca="true" t="shared" si="51" ref="C609:P609">C608-$Q608</f>
        <v>93.57142857142858</v>
      </c>
      <c r="D609" s="56">
        <f t="shared" si="51"/>
        <v>-84.42857142857142</v>
      </c>
      <c r="E609" s="56">
        <f t="shared" si="51"/>
        <v>5.571428571428584</v>
      </c>
      <c r="F609" s="56">
        <f t="shared" si="51"/>
        <v>63.571428571428584</v>
      </c>
      <c r="G609" s="56">
        <f t="shared" si="51"/>
        <v>-33.428571428571416</v>
      </c>
      <c r="H609" s="56">
        <f t="shared" si="51"/>
        <v>5.571428571428584</v>
      </c>
      <c r="I609" s="56">
        <f t="shared" si="51"/>
        <v>47.571428571428584</v>
      </c>
      <c r="J609" s="56">
        <f t="shared" si="51"/>
        <v>-6.428571428571416</v>
      </c>
      <c r="K609" s="56">
        <f t="shared" si="51"/>
        <v>-127.42857142857142</v>
      </c>
      <c r="L609" s="56">
        <f t="shared" si="51"/>
        <v>19.571428571428584</v>
      </c>
      <c r="M609" s="56">
        <f t="shared" si="51"/>
        <v>178.57142857142858</v>
      </c>
      <c r="N609" s="56">
        <f t="shared" si="51"/>
        <v>-110.42857142857142</v>
      </c>
      <c r="O609" s="56">
        <f t="shared" si="51"/>
        <v>-125.42857142857142</v>
      </c>
      <c r="P609" s="56">
        <f t="shared" si="51"/>
        <v>73.57142857142858</v>
      </c>
      <c r="Q609" s="84"/>
      <c r="R609" s="7"/>
    </row>
    <row r="610" spans="2:18" ht="12.75">
      <c r="B610" s="74" t="s">
        <v>71</v>
      </c>
      <c r="C610" s="6">
        <v>1</v>
      </c>
      <c r="D610" s="6">
        <f>C610+1</f>
        <v>2</v>
      </c>
      <c r="E610" s="6">
        <f aca="true" t="shared" si="52" ref="E610:P610">D610+1</f>
        <v>3</v>
      </c>
      <c r="F610" s="6">
        <f t="shared" si="52"/>
        <v>4</v>
      </c>
      <c r="G610" s="6">
        <f t="shared" si="52"/>
        <v>5</v>
      </c>
      <c r="H610" s="6">
        <f t="shared" si="52"/>
        <v>6</v>
      </c>
      <c r="I610" s="6">
        <f t="shared" si="52"/>
        <v>7</v>
      </c>
      <c r="J610" s="6">
        <f t="shared" si="52"/>
        <v>8</v>
      </c>
      <c r="K610" s="6">
        <f t="shared" si="52"/>
        <v>9</v>
      </c>
      <c r="L610" s="6">
        <f t="shared" si="52"/>
        <v>10</v>
      </c>
      <c r="M610" s="6">
        <f t="shared" si="52"/>
        <v>11</v>
      </c>
      <c r="N610" s="6">
        <f t="shared" si="52"/>
        <v>12</v>
      </c>
      <c r="O610" s="6">
        <f t="shared" si="52"/>
        <v>13</v>
      </c>
      <c r="P610" s="6">
        <f t="shared" si="52"/>
        <v>14</v>
      </c>
      <c r="Q610" s="79">
        <f>AVERAGE(B610:P610)</f>
        <v>7.5</v>
      </c>
      <c r="R610" s="65" t="s">
        <v>72</v>
      </c>
    </row>
    <row r="611" spans="2:18" ht="12.75">
      <c r="B611" s="74" t="s">
        <v>75</v>
      </c>
      <c r="C611" s="6">
        <f aca="true" t="shared" si="53" ref="C611:P611">C610-$Q610</f>
        <v>-6.5</v>
      </c>
      <c r="D611" s="6">
        <f t="shared" si="53"/>
        <v>-5.5</v>
      </c>
      <c r="E611" s="6">
        <f t="shared" si="53"/>
        <v>-4.5</v>
      </c>
      <c r="F611" s="6">
        <f t="shared" si="53"/>
        <v>-3.5</v>
      </c>
      <c r="G611" s="6">
        <f t="shared" si="53"/>
        <v>-2.5</v>
      </c>
      <c r="H611" s="6">
        <f t="shared" si="53"/>
        <v>-1.5</v>
      </c>
      <c r="I611" s="6">
        <f t="shared" si="53"/>
        <v>-0.5</v>
      </c>
      <c r="J611" s="6">
        <f t="shared" si="53"/>
        <v>0.5</v>
      </c>
      <c r="K611" s="6">
        <f t="shared" si="53"/>
        <v>1.5</v>
      </c>
      <c r="L611" s="6">
        <f t="shared" si="53"/>
        <v>2.5</v>
      </c>
      <c r="M611" s="6">
        <f t="shared" si="53"/>
        <v>3.5</v>
      </c>
      <c r="N611" s="6">
        <f t="shared" si="53"/>
        <v>4.5</v>
      </c>
      <c r="O611" s="6">
        <f t="shared" si="53"/>
        <v>5.5</v>
      </c>
      <c r="P611" s="6">
        <f t="shared" si="53"/>
        <v>6.5</v>
      </c>
      <c r="Q611" s="5"/>
      <c r="R611" s="7"/>
    </row>
    <row r="612" spans="2:18" ht="12.75">
      <c r="B612" s="74" t="s">
        <v>73</v>
      </c>
      <c r="C612" s="83">
        <f aca="true" t="shared" si="54" ref="C612:P612">C611^2</f>
        <v>42.25</v>
      </c>
      <c r="D612" s="83">
        <f t="shared" si="54"/>
        <v>30.25</v>
      </c>
      <c r="E612" s="83">
        <f t="shared" si="54"/>
        <v>20.25</v>
      </c>
      <c r="F612" s="83">
        <f t="shared" si="54"/>
        <v>12.25</v>
      </c>
      <c r="G612" s="83">
        <f t="shared" si="54"/>
        <v>6.25</v>
      </c>
      <c r="H612" s="83">
        <f t="shared" si="54"/>
        <v>2.25</v>
      </c>
      <c r="I612" s="83">
        <f t="shared" si="54"/>
        <v>0.25</v>
      </c>
      <c r="J612" s="83">
        <f t="shared" si="54"/>
        <v>0.25</v>
      </c>
      <c r="K612" s="83">
        <f t="shared" si="54"/>
        <v>2.25</v>
      </c>
      <c r="L612" s="83">
        <f t="shared" si="54"/>
        <v>6.25</v>
      </c>
      <c r="M612" s="83">
        <f t="shared" si="54"/>
        <v>12.25</v>
      </c>
      <c r="N612" s="83">
        <f t="shared" si="54"/>
        <v>20.25</v>
      </c>
      <c r="O612" s="83">
        <f t="shared" si="54"/>
        <v>30.25</v>
      </c>
      <c r="P612" s="83">
        <f t="shared" si="54"/>
        <v>42.25</v>
      </c>
      <c r="Q612" s="85">
        <f>SUM(C612:P612)</f>
        <v>227.5</v>
      </c>
      <c r="R612" s="65" t="s">
        <v>85</v>
      </c>
    </row>
    <row r="613" spans="2:18" ht="13.5" thickBot="1">
      <c r="B613" s="74" t="s">
        <v>76</v>
      </c>
      <c r="C613" s="83">
        <f>C611*C609</f>
        <v>-608.2142857142858</v>
      </c>
      <c r="D613" s="83">
        <f aca="true" t="shared" si="55" ref="D613:P613">D611*D609</f>
        <v>464.3571428571428</v>
      </c>
      <c r="E613" s="83">
        <f t="shared" si="55"/>
        <v>-25.071428571428626</v>
      </c>
      <c r="F613" s="83">
        <f t="shared" si="55"/>
        <v>-222.50000000000006</v>
      </c>
      <c r="G613" s="83">
        <f t="shared" si="55"/>
        <v>83.57142857142854</v>
      </c>
      <c r="H613" s="83">
        <f t="shared" si="55"/>
        <v>-8.357142857142875</v>
      </c>
      <c r="I613" s="83">
        <f t="shared" si="55"/>
        <v>-23.785714285714292</v>
      </c>
      <c r="J613" s="83">
        <f t="shared" si="55"/>
        <v>-3.214285714285708</v>
      </c>
      <c r="K613" s="83">
        <f t="shared" si="55"/>
        <v>-191.1428571428571</v>
      </c>
      <c r="L613" s="83">
        <f t="shared" si="55"/>
        <v>48.92857142857146</v>
      </c>
      <c r="M613" s="83">
        <f t="shared" si="55"/>
        <v>625</v>
      </c>
      <c r="N613" s="83">
        <f t="shared" si="55"/>
        <v>-496.9285714285714</v>
      </c>
      <c r="O613" s="83">
        <f t="shared" si="55"/>
        <v>-689.8571428571428</v>
      </c>
      <c r="P613" s="83">
        <f t="shared" si="55"/>
        <v>478.2142857142858</v>
      </c>
      <c r="Q613" s="86">
        <f>SUM(C613:P613)</f>
        <v>-569</v>
      </c>
      <c r="R613" s="95" t="s">
        <v>85</v>
      </c>
    </row>
    <row r="614" spans="2:18" ht="12.75">
      <c r="B614" s="74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6"/>
      <c r="P614" s="66"/>
      <c r="Q614" s="66"/>
      <c r="R614" s="7"/>
    </row>
    <row r="615" spans="2:18" ht="12.75">
      <c r="B615" s="75" t="s">
        <v>77</v>
      </c>
      <c r="C615" s="44">
        <f>Q613/Q612</f>
        <v>-2.501098901098901</v>
      </c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6"/>
      <c r="P615" s="66"/>
      <c r="Q615" s="66"/>
      <c r="R615" s="7"/>
    </row>
    <row r="616" spans="2:18" ht="12.75">
      <c r="B616" s="75" t="s">
        <v>78</v>
      </c>
      <c r="C616" s="44">
        <f>Q608-C615*Q610</f>
        <v>169.18681318681317</v>
      </c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6"/>
      <c r="P616" s="66"/>
      <c r="Q616" s="66"/>
      <c r="R616" s="7"/>
    </row>
    <row r="617" spans="2:18" ht="12.75">
      <c r="B617" s="76" t="s">
        <v>69</v>
      </c>
      <c r="C617" s="57" t="s">
        <v>79</v>
      </c>
      <c r="D617" s="58" t="s">
        <v>81</v>
      </c>
      <c r="E617" s="6">
        <v>1</v>
      </c>
      <c r="F617" s="6">
        <f>E617+1</f>
        <v>2</v>
      </c>
      <c r="G617" s="6">
        <f aca="true" t="shared" si="56" ref="G617:R617">F617+1</f>
        <v>3</v>
      </c>
      <c r="H617" s="6">
        <f t="shared" si="56"/>
        <v>4</v>
      </c>
      <c r="I617" s="6">
        <f t="shared" si="56"/>
        <v>5</v>
      </c>
      <c r="J617" s="6">
        <f t="shared" si="56"/>
        <v>6</v>
      </c>
      <c r="K617" s="6">
        <f t="shared" si="56"/>
        <v>7</v>
      </c>
      <c r="L617" s="6">
        <f t="shared" si="56"/>
        <v>8</v>
      </c>
      <c r="M617" s="6">
        <f t="shared" si="56"/>
        <v>9</v>
      </c>
      <c r="N617" s="6">
        <f t="shared" si="56"/>
        <v>10</v>
      </c>
      <c r="O617" s="6">
        <f t="shared" si="56"/>
        <v>11</v>
      </c>
      <c r="P617" s="6">
        <f t="shared" si="56"/>
        <v>12</v>
      </c>
      <c r="Q617" s="6">
        <f t="shared" si="56"/>
        <v>13</v>
      </c>
      <c r="R617" s="7">
        <f t="shared" si="56"/>
        <v>14</v>
      </c>
    </row>
    <row r="618" spans="2:18" ht="12.75">
      <c r="B618" s="74"/>
      <c r="C618" s="6"/>
      <c r="D618" s="101" t="s">
        <v>83</v>
      </c>
      <c r="E618" s="102">
        <v>244</v>
      </c>
      <c r="F618" s="102">
        <v>66</v>
      </c>
      <c r="G618" s="102">
        <v>156</v>
      </c>
      <c r="H618" s="102">
        <v>214</v>
      </c>
      <c r="I618" s="102">
        <v>117</v>
      </c>
      <c r="J618" s="102">
        <v>156</v>
      </c>
      <c r="K618" s="102">
        <v>198</v>
      </c>
      <c r="L618" s="102">
        <v>144</v>
      </c>
      <c r="M618" s="102">
        <v>23</v>
      </c>
      <c r="N618" s="102">
        <v>170</v>
      </c>
      <c r="O618" s="102">
        <v>329</v>
      </c>
      <c r="P618" s="102">
        <v>40</v>
      </c>
      <c r="Q618" s="102">
        <v>25</v>
      </c>
      <c r="R618" s="110">
        <v>224</v>
      </c>
    </row>
    <row r="619" spans="2:18" ht="12.75">
      <c r="B619" s="74"/>
      <c r="C619" s="6"/>
      <c r="D619" s="101" t="s">
        <v>80</v>
      </c>
      <c r="E619" s="108">
        <f>$C615*E617+$C616</f>
        <v>166.68571428571425</v>
      </c>
      <c r="F619" s="108">
        <f aca="true" t="shared" si="57" ref="F619:R619">$C615*F617+$C616</f>
        <v>164.18461538461537</v>
      </c>
      <c r="G619" s="108">
        <f t="shared" si="57"/>
        <v>161.68351648351646</v>
      </c>
      <c r="H619" s="108">
        <f t="shared" si="57"/>
        <v>159.18241758241757</v>
      </c>
      <c r="I619" s="108">
        <f t="shared" si="57"/>
        <v>156.68131868131866</v>
      </c>
      <c r="J619" s="108">
        <f t="shared" si="57"/>
        <v>154.18021978021977</v>
      </c>
      <c r="K619" s="108">
        <f t="shared" si="57"/>
        <v>151.67912087912086</v>
      </c>
      <c r="L619" s="108">
        <f t="shared" si="57"/>
        <v>149.17802197802195</v>
      </c>
      <c r="M619" s="108">
        <f t="shared" si="57"/>
        <v>146.67692307692306</v>
      </c>
      <c r="N619" s="108">
        <f t="shared" si="57"/>
        <v>144.17582417582415</v>
      </c>
      <c r="O619" s="108">
        <f t="shared" si="57"/>
        <v>141.67472527472526</v>
      </c>
      <c r="P619" s="108">
        <f t="shared" si="57"/>
        <v>139.17362637362635</v>
      </c>
      <c r="Q619" s="108">
        <f t="shared" si="57"/>
        <v>136.67252747252746</v>
      </c>
      <c r="R619" s="109">
        <f t="shared" si="57"/>
        <v>134.17142857142855</v>
      </c>
    </row>
    <row r="620" spans="2:18" ht="13.5" thickBot="1">
      <c r="B620" s="77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69"/>
      <c r="P620" s="69"/>
      <c r="Q620" s="69"/>
      <c r="R620" s="49"/>
    </row>
    <row r="628" ht="13.5" thickBot="1"/>
    <row r="629" spans="1:18" ht="18">
      <c r="A629" s="81" t="s">
        <v>22</v>
      </c>
      <c r="B629" s="72" t="s">
        <v>69</v>
      </c>
      <c r="C629" s="61">
        <v>310</v>
      </c>
      <c r="D629" s="61">
        <v>47</v>
      </c>
      <c r="E629" s="61">
        <v>281</v>
      </c>
      <c r="F629" s="61">
        <v>101</v>
      </c>
      <c r="G629" s="61">
        <v>93</v>
      </c>
      <c r="H629" s="61">
        <v>189</v>
      </c>
      <c r="I629" s="61">
        <v>217</v>
      </c>
      <c r="J629" s="61">
        <v>32</v>
      </c>
      <c r="K629" s="61">
        <v>312</v>
      </c>
      <c r="L629" s="61">
        <v>95</v>
      </c>
      <c r="M629" s="61">
        <v>206</v>
      </c>
      <c r="N629" s="78">
        <f>AVERAGE(C629:M629)</f>
        <v>171.1818181818182</v>
      </c>
      <c r="O629" s="62" t="s">
        <v>70</v>
      </c>
      <c r="P629" s="82"/>
      <c r="Q629" s="82"/>
      <c r="R629" s="82"/>
    </row>
    <row r="630" spans="2:18" ht="12.75">
      <c r="B630" s="74" t="s">
        <v>74</v>
      </c>
      <c r="C630" s="56">
        <f>C629-$N629</f>
        <v>138.8181818181818</v>
      </c>
      <c r="D630" s="56">
        <f aca="true" t="shared" si="58" ref="D630:M630">D629-$N629</f>
        <v>-124.18181818181819</v>
      </c>
      <c r="E630" s="56">
        <f t="shared" si="58"/>
        <v>109.81818181818181</v>
      </c>
      <c r="F630" s="56">
        <f t="shared" si="58"/>
        <v>-70.18181818181819</v>
      </c>
      <c r="G630" s="56">
        <f t="shared" si="58"/>
        <v>-78.18181818181819</v>
      </c>
      <c r="H630" s="56">
        <f t="shared" si="58"/>
        <v>17.818181818181813</v>
      </c>
      <c r="I630" s="56">
        <f t="shared" si="58"/>
        <v>45.81818181818181</v>
      </c>
      <c r="J630" s="56">
        <f t="shared" si="58"/>
        <v>-139.1818181818182</v>
      </c>
      <c r="K630" s="56">
        <f t="shared" si="58"/>
        <v>140.8181818181818</v>
      </c>
      <c r="L630" s="56">
        <f t="shared" si="58"/>
        <v>-76.18181818181819</v>
      </c>
      <c r="M630" s="56">
        <f t="shared" si="58"/>
        <v>34.81818181818181</v>
      </c>
      <c r="N630" s="84"/>
      <c r="O630" s="90"/>
      <c r="P630" s="56"/>
      <c r="Q630" s="56"/>
      <c r="R630" s="6"/>
    </row>
    <row r="631" spans="2:18" ht="12.75">
      <c r="B631" s="74" t="s">
        <v>71</v>
      </c>
      <c r="C631" s="6">
        <v>1</v>
      </c>
      <c r="D631" s="6">
        <f>C631+1</f>
        <v>2</v>
      </c>
      <c r="E631" s="6">
        <f aca="true" t="shared" si="59" ref="E631:M631">D631+1</f>
        <v>3</v>
      </c>
      <c r="F631" s="6">
        <f t="shared" si="59"/>
        <v>4</v>
      </c>
      <c r="G631" s="6">
        <f t="shared" si="59"/>
        <v>5</v>
      </c>
      <c r="H631" s="6">
        <f t="shared" si="59"/>
        <v>6</v>
      </c>
      <c r="I631" s="6">
        <f t="shared" si="59"/>
        <v>7</v>
      </c>
      <c r="J631" s="6">
        <f t="shared" si="59"/>
        <v>8</v>
      </c>
      <c r="K631" s="6">
        <f t="shared" si="59"/>
        <v>9</v>
      </c>
      <c r="L631" s="6">
        <f t="shared" si="59"/>
        <v>10</v>
      </c>
      <c r="M631" s="6">
        <f t="shared" si="59"/>
        <v>11</v>
      </c>
      <c r="N631" s="79">
        <f>AVERAGE(C631:M631)</f>
        <v>6</v>
      </c>
      <c r="O631" s="65" t="s">
        <v>72</v>
      </c>
      <c r="P631" s="82"/>
      <c r="Q631" s="87"/>
      <c r="R631" s="6"/>
    </row>
    <row r="632" spans="2:18" ht="12.75">
      <c r="B632" s="74" t="s">
        <v>75</v>
      </c>
      <c r="C632" s="6">
        <f aca="true" t="shared" si="60" ref="C632:M632">C631-$Q631</f>
        <v>1</v>
      </c>
      <c r="D632" s="6">
        <f t="shared" si="60"/>
        <v>2</v>
      </c>
      <c r="E632" s="6">
        <f t="shared" si="60"/>
        <v>3</v>
      </c>
      <c r="F632" s="6">
        <f t="shared" si="60"/>
        <v>4</v>
      </c>
      <c r="G632" s="6">
        <f t="shared" si="60"/>
        <v>5</v>
      </c>
      <c r="H632" s="6">
        <f t="shared" si="60"/>
        <v>6</v>
      </c>
      <c r="I632" s="6">
        <f t="shared" si="60"/>
        <v>7</v>
      </c>
      <c r="J632" s="6">
        <f t="shared" si="60"/>
        <v>8</v>
      </c>
      <c r="K632" s="6">
        <f t="shared" si="60"/>
        <v>9</v>
      </c>
      <c r="L632" s="6">
        <f t="shared" si="60"/>
        <v>10</v>
      </c>
      <c r="M632" s="6">
        <f t="shared" si="60"/>
        <v>11</v>
      </c>
      <c r="N632" s="5"/>
      <c r="O632" s="7"/>
      <c r="P632" s="6"/>
      <c r="Q632" s="6"/>
      <c r="R632" s="6"/>
    </row>
    <row r="633" spans="2:18" ht="12.75">
      <c r="B633" s="74" t="s">
        <v>73</v>
      </c>
      <c r="C633" s="83">
        <f aca="true" t="shared" si="61" ref="C633:M633">C632^2</f>
        <v>1</v>
      </c>
      <c r="D633" s="83">
        <f t="shared" si="61"/>
        <v>4</v>
      </c>
      <c r="E633" s="83">
        <f t="shared" si="61"/>
        <v>9</v>
      </c>
      <c r="F633" s="83">
        <f t="shared" si="61"/>
        <v>16</v>
      </c>
      <c r="G633" s="83">
        <f t="shared" si="61"/>
        <v>25</v>
      </c>
      <c r="H633" s="83">
        <f t="shared" si="61"/>
        <v>36</v>
      </c>
      <c r="I633" s="83">
        <f t="shared" si="61"/>
        <v>49</v>
      </c>
      <c r="J633" s="83">
        <f t="shared" si="61"/>
        <v>64</v>
      </c>
      <c r="K633" s="83">
        <f t="shared" si="61"/>
        <v>81</v>
      </c>
      <c r="L633" s="83">
        <f t="shared" si="61"/>
        <v>100</v>
      </c>
      <c r="M633" s="83">
        <f t="shared" si="61"/>
        <v>121</v>
      </c>
      <c r="N633" s="85">
        <f>SUM(C633:M633)</f>
        <v>506</v>
      </c>
      <c r="O633" s="65" t="s">
        <v>85</v>
      </c>
      <c r="P633" s="88"/>
      <c r="Q633" s="88"/>
      <c r="R633" s="6"/>
    </row>
    <row r="634" spans="2:18" ht="13.5" thickBot="1">
      <c r="B634" s="74" t="s">
        <v>76</v>
      </c>
      <c r="C634" s="83">
        <f>C632*C630</f>
        <v>138.8181818181818</v>
      </c>
      <c r="D634" s="83">
        <f aca="true" t="shared" si="62" ref="D634:M634">D632*D630</f>
        <v>-248.36363636363637</v>
      </c>
      <c r="E634" s="83">
        <f t="shared" si="62"/>
        <v>329.45454545454544</v>
      </c>
      <c r="F634" s="83">
        <f t="shared" si="62"/>
        <v>-280.72727272727275</v>
      </c>
      <c r="G634" s="83">
        <f t="shared" si="62"/>
        <v>-390.90909090909093</v>
      </c>
      <c r="H634" s="83">
        <f t="shared" si="62"/>
        <v>106.90909090909088</v>
      </c>
      <c r="I634" s="83">
        <f t="shared" si="62"/>
        <v>320.7272727272727</v>
      </c>
      <c r="J634" s="83">
        <f t="shared" si="62"/>
        <v>-1113.4545454545455</v>
      </c>
      <c r="K634" s="83">
        <f t="shared" si="62"/>
        <v>1267.3636363636363</v>
      </c>
      <c r="L634" s="83">
        <f t="shared" si="62"/>
        <v>-761.8181818181819</v>
      </c>
      <c r="M634" s="83">
        <f t="shared" si="62"/>
        <v>382.99999999999994</v>
      </c>
      <c r="N634" s="86">
        <f>SUM(C634:M634)</f>
        <v>-249.0000000000004</v>
      </c>
      <c r="O634" s="95" t="s">
        <v>85</v>
      </c>
      <c r="P634" s="88"/>
      <c r="Q634" s="88"/>
      <c r="R634" s="87"/>
    </row>
    <row r="635" spans="2:18" ht="12.75">
      <c r="B635" s="74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27"/>
      <c r="P635" s="66"/>
      <c r="Q635" s="66"/>
      <c r="R635" s="6"/>
    </row>
    <row r="636" spans="2:18" ht="12.75">
      <c r="B636" s="75" t="s">
        <v>77</v>
      </c>
      <c r="C636" s="44">
        <f>N634/N633</f>
        <v>-0.4920948616600798</v>
      </c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27"/>
      <c r="P636" s="66"/>
      <c r="Q636" s="66"/>
      <c r="R636" s="6"/>
    </row>
    <row r="637" spans="2:18" ht="12.75">
      <c r="B637" s="75" t="s">
        <v>78</v>
      </c>
      <c r="C637" s="44">
        <f>N629-C636*N631</f>
        <v>174.13438735177866</v>
      </c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27"/>
      <c r="P637" s="66"/>
      <c r="Q637" s="66"/>
      <c r="R637" s="6"/>
    </row>
    <row r="638" spans="2:18" ht="12.75">
      <c r="B638" s="76" t="s">
        <v>69</v>
      </c>
      <c r="C638" s="57" t="s">
        <v>79</v>
      </c>
      <c r="D638" s="58" t="s">
        <v>81</v>
      </c>
      <c r="E638" s="6">
        <v>1</v>
      </c>
      <c r="F638" s="6">
        <f>E638+1</f>
        <v>2</v>
      </c>
      <c r="G638" s="6">
        <f aca="true" t="shared" si="63" ref="G638:O638">F638+1</f>
        <v>3</v>
      </c>
      <c r="H638" s="6">
        <f t="shared" si="63"/>
        <v>4</v>
      </c>
      <c r="I638" s="6">
        <f t="shared" si="63"/>
        <v>5</v>
      </c>
      <c r="J638" s="6">
        <f t="shared" si="63"/>
        <v>6</v>
      </c>
      <c r="K638" s="6">
        <f t="shared" si="63"/>
        <v>7</v>
      </c>
      <c r="L638" s="6">
        <f t="shared" si="63"/>
        <v>8</v>
      </c>
      <c r="M638" s="6">
        <f t="shared" si="63"/>
        <v>9</v>
      </c>
      <c r="N638" s="6">
        <f t="shared" si="63"/>
        <v>10</v>
      </c>
      <c r="O638" s="7">
        <f t="shared" si="63"/>
        <v>11</v>
      </c>
      <c r="P638" s="6"/>
      <c r="Q638" s="6"/>
      <c r="R638" s="6"/>
    </row>
    <row r="639" spans="2:18" ht="12.75">
      <c r="B639" s="74"/>
      <c r="C639" s="6"/>
      <c r="D639" s="101" t="s">
        <v>83</v>
      </c>
      <c r="E639" s="102">
        <v>310</v>
      </c>
      <c r="F639" s="102">
        <v>47</v>
      </c>
      <c r="G639" s="102">
        <v>281</v>
      </c>
      <c r="H639" s="102">
        <v>101</v>
      </c>
      <c r="I639" s="102">
        <v>93</v>
      </c>
      <c r="J639" s="102">
        <v>189</v>
      </c>
      <c r="K639" s="102">
        <v>217</v>
      </c>
      <c r="L639" s="102">
        <v>32</v>
      </c>
      <c r="M639" s="102">
        <v>312</v>
      </c>
      <c r="N639" s="102">
        <v>95</v>
      </c>
      <c r="O639" s="103">
        <v>206</v>
      </c>
      <c r="P639" s="55"/>
      <c r="Q639" s="55"/>
      <c r="R639" s="55"/>
    </row>
    <row r="640" spans="2:18" ht="12.75">
      <c r="B640" s="74"/>
      <c r="C640" s="6"/>
      <c r="D640" s="101" t="s">
        <v>80</v>
      </c>
      <c r="E640" s="108">
        <f>$C636*E638+$C637</f>
        <v>173.64229249011856</v>
      </c>
      <c r="F640" s="108">
        <f aca="true" t="shared" si="64" ref="F640:O640">$C636*F638+$C637</f>
        <v>173.1501976284585</v>
      </c>
      <c r="G640" s="108">
        <f t="shared" si="64"/>
        <v>172.6581027667984</v>
      </c>
      <c r="H640" s="108">
        <f t="shared" si="64"/>
        <v>172.16600790513834</v>
      </c>
      <c r="I640" s="108">
        <f t="shared" si="64"/>
        <v>171.67391304347825</v>
      </c>
      <c r="J640" s="108">
        <f t="shared" si="64"/>
        <v>171.1818181818182</v>
      </c>
      <c r="K640" s="108">
        <f t="shared" si="64"/>
        <v>170.6897233201581</v>
      </c>
      <c r="L640" s="108">
        <f t="shared" si="64"/>
        <v>170.19762845849803</v>
      </c>
      <c r="M640" s="108">
        <f t="shared" si="64"/>
        <v>169.70553359683794</v>
      </c>
      <c r="N640" s="108">
        <f t="shared" si="64"/>
        <v>169.21343873517785</v>
      </c>
      <c r="O640" s="109">
        <f t="shared" si="64"/>
        <v>168.72134387351778</v>
      </c>
      <c r="P640" s="6"/>
      <c r="Q640" s="6"/>
      <c r="R640" s="6"/>
    </row>
    <row r="641" spans="2:18" ht="13.5" thickBot="1">
      <c r="B641" s="77"/>
      <c r="C641" s="48"/>
      <c r="D641" s="48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100"/>
      <c r="P641" s="66"/>
      <c r="Q641" s="66"/>
      <c r="R641" s="6"/>
    </row>
    <row r="649" ht="13.5" thickBot="1"/>
    <row r="650" spans="1:15" ht="18">
      <c r="A650" s="81" t="s">
        <v>23</v>
      </c>
      <c r="B650" s="72" t="s">
        <v>69</v>
      </c>
      <c r="C650" s="61">
        <v>239</v>
      </c>
      <c r="D650" s="61">
        <v>137</v>
      </c>
      <c r="E650" s="61">
        <v>134</v>
      </c>
      <c r="F650" s="61">
        <v>76</v>
      </c>
      <c r="G650" s="61">
        <v>62</v>
      </c>
      <c r="H650" s="61">
        <v>168</v>
      </c>
      <c r="I650" s="61">
        <v>182</v>
      </c>
      <c r="J650" s="61">
        <v>100</v>
      </c>
      <c r="K650" s="61">
        <v>127</v>
      </c>
      <c r="L650" s="61">
        <v>237</v>
      </c>
      <c r="M650" s="61">
        <v>96</v>
      </c>
      <c r="N650" s="78">
        <f>AVERAGE(C650:M650)</f>
        <v>141.63636363636363</v>
      </c>
      <c r="O650" s="62" t="s">
        <v>70</v>
      </c>
    </row>
    <row r="651" spans="2:15" ht="12.75">
      <c r="B651" s="74" t="s">
        <v>74</v>
      </c>
      <c r="C651" s="56">
        <f aca="true" t="shared" si="65" ref="C651:M651">C650-$N650</f>
        <v>97.36363636363637</v>
      </c>
      <c r="D651" s="56">
        <f t="shared" si="65"/>
        <v>-4.636363636363626</v>
      </c>
      <c r="E651" s="56">
        <f t="shared" si="65"/>
        <v>-7.636363636363626</v>
      </c>
      <c r="F651" s="56">
        <f t="shared" si="65"/>
        <v>-65.63636363636363</v>
      </c>
      <c r="G651" s="56">
        <f t="shared" si="65"/>
        <v>-79.63636363636363</v>
      </c>
      <c r="H651" s="56">
        <f t="shared" si="65"/>
        <v>26.363636363636374</v>
      </c>
      <c r="I651" s="56">
        <f t="shared" si="65"/>
        <v>40.363636363636374</v>
      </c>
      <c r="J651" s="56">
        <f t="shared" si="65"/>
        <v>-41.636363636363626</v>
      </c>
      <c r="K651" s="56">
        <f t="shared" si="65"/>
        <v>-14.636363636363626</v>
      </c>
      <c r="L651" s="56">
        <f t="shared" si="65"/>
        <v>95.36363636363637</v>
      </c>
      <c r="M651" s="56">
        <f t="shared" si="65"/>
        <v>-45.636363636363626</v>
      </c>
      <c r="N651" s="84"/>
      <c r="O651" s="90"/>
    </row>
    <row r="652" spans="2:15" ht="12.75">
      <c r="B652" s="74" t="s">
        <v>71</v>
      </c>
      <c r="C652" s="6">
        <v>1</v>
      </c>
      <c r="D652" s="6">
        <f>C652+1</f>
        <v>2</v>
      </c>
      <c r="E652" s="6">
        <f aca="true" t="shared" si="66" ref="E652:M652">D652+1</f>
        <v>3</v>
      </c>
      <c r="F652" s="6">
        <f t="shared" si="66"/>
        <v>4</v>
      </c>
      <c r="G652" s="6">
        <f t="shared" si="66"/>
        <v>5</v>
      </c>
      <c r="H652" s="6">
        <f t="shared" si="66"/>
        <v>6</v>
      </c>
      <c r="I652" s="6">
        <f t="shared" si="66"/>
        <v>7</v>
      </c>
      <c r="J652" s="6">
        <f t="shared" si="66"/>
        <v>8</v>
      </c>
      <c r="K652" s="6">
        <f t="shared" si="66"/>
        <v>9</v>
      </c>
      <c r="L652" s="6">
        <f t="shared" si="66"/>
        <v>10</v>
      </c>
      <c r="M652" s="6">
        <f t="shared" si="66"/>
        <v>11</v>
      </c>
      <c r="N652" s="79">
        <f>AVERAGE(C652:M652)</f>
        <v>6</v>
      </c>
      <c r="O652" s="65" t="s">
        <v>72</v>
      </c>
    </row>
    <row r="653" spans="2:15" ht="12.75">
      <c r="B653" s="74" t="s">
        <v>75</v>
      </c>
      <c r="C653" s="6">
        <f aca="true" t="shared" si="67" ref="C653:M653">C652-$Q652</f>
        <v>1</v>
      </c>
      <c r="D653" s="6">
        <f t="shared" si="67"/>
        <v>2</v>
      </c>
      <c r="E653" s="6">
        <f t="shared" si="67"/>
        <v>3</v>
      </c>
      <c r="F653" s="6">
        <f t="shared" si="67"/>
        <v>4</v>
      </c>
      <c r="G653" s="6">
        <f t="shared" si="67"/>
        <v>5</v>
      </c>
      <c r="H653" s="6">
        <f t="shared" si="67"/>
        <v>6</v>
      </c>
      <c r="I653" s="6">
        <f t="shared" si="67"/>
        <v>7</v>
      </c>
      <c r="J653" s="6">
        <f t="shared" si="67"/>
        <v>8</v>
      </c>
      <c r="K653" s="6">
        <f t="shared" si="67"/>
        <v>9</v>
      </c>
      <c r="L653" s="6">
        <f t="shared" si="67"/>
        <v>10</v>
      </c>
      <c r="M653" s="6">
        <f t="shared" si="67"/>
        <v>11</v>
      </c>
      <c r="N653" s="5"/>
      <c r="O653" s="7"/>
    </row>
    <row r="654" spans="2:15" ht="12.75">
      <c r="B654" s="74" t="s">
        <v>73</v>
      </c>
      <c r="C654" s="83">
        <f aca="true" t="shared" si="68" ref="C654:M654">C653^2</f>
        <v>1</v>
      </c>
      <c r="D654" s="83">
        <f t="shared" si="68"/>
        <v>4</v>
      </c>
      <c r="E654" s="83">
        <f t="shared" si="68"/>
        <v>9</v>
      </c>
      <c r="F654" s="83">
        <f t="shared" si="68"/>
        <v>16</v>
      </c>
      <c r="G654" s="83">
        <f t="shared" si="68"/>
        <v>25</v>
      </c>
      <c r="H654" s="83">
        <f t="shared" si="68"/>
        <v>36</v>
      </c>
      <c r="I654" s="83">
        <f t="shared" si="68"/>
        <v>49</v>
      </c>
      <c r="J654" s="83">
        <f t="shared" si="68"/>
        <v>64</v>
      </c>
      <c r="K654" s="83">
        <f t="shared" si="68"/>
        <v>81</v>
      </c>
      <c r="L654" s="83">
        <f t="shared" si="68"/>
        <v>100</v>
      </c>
      <c r="M654" s="83">
        <f t="shared" si="68"/>
        <v>121</v>
      </c>
      <c r="N654" s="85">
        <f>SUM(C654:M654)</f>
        <v>506</v>
      </c>
      <c r="O654" s="65" t="s">
        <v>85</v>
      </c>
    </row>
    <row r="655" spans="2:15" ht="13.5" thickBot="1">
      <c r="B655" s="74" t="s">
        <v>76</v>
      </c>
      <c r="C655" s="83">
        <f>C653*C651</f>
        <v>97.36363636363637</v>
      </c>
      <c r="D655" s="83">
        <f aca="true" t="shared" si="69" ref="D655:M655">D653*D651</f>
        <v>-9.272727272727252</v>
      </c>
      <c r="E655" s="83">
        <f t="shared" si="69"/>
        <v>-22.909090909090878</v>
      </c>
      <c r="F655" s="83">
        <f t="shared" si="69"/>
        <v>-262.5454545454545</v>
      </c>
      <c r="G655" s="83">
        <f t="shared" si="69"/>
        <v>-398.18181818181813</v>
      </c>
      <c r="H655" s="83">
        <f t="shared" si="69"/>
        <v>158.18181818181824</v>
      </c>
      <c r="I655" s="83">
        <f t="shared" si="69"/>
        <v>282.5454545454546</v>
      </c>
      <c r="J655" s="83">
        <f t="shared" si="69"/>
        <v>-333.090909090909</v>
      </c>
      <c r="K655" s="83">
        <f t="shared" si="69"/>
        <v>-131.72727272727263</v>
      </c>
      <c r="L655" s="83">
        <f t="shared" si="69"/>
        <v>953.6363636363637</v>
      </c>
      <c r="M655" s="83">
        <f t="shared" si="69"/>
        <v>-501.9999999999999</v>
      </c>
      <c r="N655" s="86">
        <f>SUM(C655:M655)</f>
        <v>-167.99999999999932</v>
      </c>
      <c r="O655" s="95" t="s">
        <v>85</v>
      </c>
    </row>
    <row r="656" spans="2:15" ht="12.75">
      <c r="B656" s="74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27"/>
    </row>
    <row r="657" spans="2:15" ht="12.75">
      <c r="B657" s="75" t="s">
        <v>77</v>
      </c>
      <c r="C657" s="44">
        <f>N655/N654</f>
        <v>-0.3320158102766785</v>
      </c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27"/>
    </row>
    <row r="658" spans="2:15" ht="12.75">
      <c r="B658" s="75" t="s">
        <v>78</v>
      </c>
      <c r="C658" s="44">
        <f>N650-C657*N652</f>
        <v>143.6284584980237</v>
      </c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27"/>
    </row>
    <row r="659" spans="2:15" ht="12.75">
      <c r="B659" s="76" t="s">
        <v>69</v>
      </c>
      <c r="C659" s="57" t="s">
        <v>79</v>
      </c>
      <c r="D659" s="58" t="s">
        <v>81</v>
      </c>
      <c r="E659" s="6">
        <v>1</v>
      </c>
      <c r="F659" s="6">
        <f>E659+1</f>
        <v>2</v>
      </c>
      <c r="G659" s="6">
        <f aca="true" t="shared" si="70" ref="G659:O659">F659+1</f>
        <v>3</v>
      </c>
      <c r="H659" s="6">
        <f t="shared" si="70"/>
        <v>4</v>
      </c>
      <c r="I659" s="6">
        <f t="shared" si="70"/>
        <v>5</v>
      </c>
      <c r="J659" s="6">
        <f t="shared" si="70"/>
        <v>6</v>
      </c>
      <c r="K659" s="6">
        <f t="shared" si="70"/>
        <v>7</v>
      </c>
      <c r="L659" s="6">
        <f t="shared" si="70"/>
        <v>8</v>
      </c>
      <c r="M659" s="6">
        <f t="shared" si="70"/>
        <v>9</v>
      </c>
      <c r="N659" s="6">
        <f t="shared" si="70"/>
        <v>10</v>
      </c>
      <c r="O659" s="7">
        <f t="shared" si="70"/>
        <v>11</v>
      </c>
    </row>
    <row r="660" spans="2:16" ht="12.75">
      <c r="B660" s="74"/>
      <c r="C660" s="6"/>
      <c r="D660" s="101" t="s">
        <v>83</v>
      </c>
      <c r="E660" s="102">
        <v>239</v>
      </c>
      <c r="F660" s="102">
        <v>137</v>
      </c>
      <c r="G660" s="102">
        <v>134</v>
      </c>
      <c r="H660" s="102">
        <v>76</v>
      </c>
      <c r="I660" s="102">
        <v>62</v>
      </c>
      <c r="J660" s="102">
        <v>168</v>
      </c>
      <c r="K660" s="102">
        <v>182</v>
      </c>
      <c r="L660" s="102">
        <v>100</v>
      </c>
      <c r="M660" s="102">
        <v>127</v>
      </c>
      <c r="N660" s="102">
        <v>237</v>
      </c>
      <c r="O660" s="103">
        <v>96</v>
      </c>
      <c r="P660" s="50"/>
    </row>
    <row r="661" spans="2:15" ht="12.75">
      <c r="B661" s="74"/>
      <c r="C661" s="6"/>
      <c r="D661" s="101" t="s">
        <v>80</v>
      </c>
      <c r="E661" s="108">
        <f>$C657*E659+$C658</f>
        <v>143.296442687747</v>
      </c>
      <c r="F661" s="108">
        <f aca="true" t="shared" si="71" ref="F661:O661">$C657*F659+$C658</f>
        <v>142.96442687747034</v>
      </c>
      <c r="G661" s="108">
        <f t="shared" si="71"/>
        <v>142.63241106719366</v>
      </c>
      <c r="H661" s="108">
        <f t="shared" si="71"/>
        <v>142.30039525691697</v>
      </c>
      <c r="I661" s="108">
        <f t="shared" si="71"/>
        <v>141.96837944664028</v>
      </c>
      <c r="J661" s="108">
        <f t="shared" si="71"/>
        <v>141.63636363636363</v>
      </c>
      <c r="K661" s="108">
        <f t="shared" si="71"/>
        <v>141.30434782608694</v>
      </c>
      <c r="L661" s="108">
        <f t="shared" si="71"/>
        <v>140.97233201581025</v>
      </c>
      <c r="M661" s="108">
        <f t="shared" si="71"/>
        <v>140.6403162055336</v>
      </c>
      <c r="N661" s="108">
        <f t="shared" si="71"/>
        <v>140.3083003952569</v>
      </c>
      <c r="O661" s="109">
        <f t="shared" si="71"/>
        <v>139.97628458498022</v>
      </c>
    </row>
    <row r="662" spans="2:15" ht="13.5" thickBot="1">
      <c r="B662" s="77"/>
      <c r="C662" s="48"/>
      <c r="D662" s="111"/>
      <c r="E662" s="111"/>
      <c r="F662" s="111"/>
      <c r="G662" s="111"/>
      <c r="H662" s="111"/>
      <c r="I662" s="111"/>
      <c r="J662" s="111"/>
      <c r="K662" s="111"/>
      <c r="L662" s="111"/>
      <c r="M662" s="111"/>
      <c r="N662" s="111"/>
      <c r="O662" s="112"/>
    </row>
    <row r="670" ht="13.5" thickBot="1"/>
    <row r="671" spans="1:15" ht="18">
      <c r="A671" s="81" t="s">
        <v>24</v>
      </c>
      <c r="B671" s="72" t="s">
        <v>69</v>
      </c>
      <c r="C671" s="61">
        <v>247</v>
      </c>
      <c r="D671" s="61">
        <v>94</v>
      </c>
      <c r="E671" s="61">
        <v>77</v>
      </c>
      <c r="F671" s="61">
        <v>99</v>
      </c>
      <c r="G671" s="61">
        <v>65</v>
      </c>
      <c r="H671" s="61">
        <v>112</v>
      </c>
      <c r="I671" s="61">
        <v>200</v>
      </c>
      <c r="J671" s="61">
        <v>126</v>
      </c>
      <c r="K671" s="61">
        <v>89</v>
      </c>
      <c r="L671" s="61">
        <v>97</v>
      </c>
      <c r="M671" s="61">
        <v>67</v>
      </c>
      <c r="N671" s="78">
        <f>AVERAGE(C671:M671)</f>
        <v>115.72727272727273</v>
      </c>
      <c r="O671" s="62" t="s">
        <v>70</v>
      </c>
    </row>
    <row r="672" spans="2:15" ht="12.75">
      <c r="B672" s="74" t="s">
        <v>74</v>
      </c>
      <c r="C672" s="56">
        <f aca="true" t="shared" si="72" ref="C672:M672">C671-$N671</f>
        <v>131.27272727272725</v>
      </c>
      <c r="D672" s="56">
        <f t="shared" si="72"/>
        <v>-21.727272727272734</v>
      </c>
      <c r="E672" s="56">
        <f t="shared" si="72"/>
        <v>-38.727272727272734</v>
      </c>
      <c r="F672" s="56">
        <f t="shared" si="72"/>
        <v>-16.727272727272734</v>
      </c>
      <c r="G672" s="56">
        <f t="shared" si="72"/>
        <v>-50.727272727272734</v>
      </c>
      <c r="H672" s="56">
        <f t="shared" si="72"/>
        <v>-3.7272727272727337</v>
      </c>
      <c r="I672" s="56">
        <f t="shared" si="72"/>
        <v>84.27272727272727</v>
      </c>
      <c r="J672" s="56">
        <f t="shared" si="72"/>
        <v>10.272727272727266</v>
      </c>
      <c r="K672" s="56">
        <f t="shared" si="72"/>
        <v>-26.727272727272734</v>
      </c>
      <c r="L672" s="56">
        <f t="shared" si="72"/>
        <v>-18.727272727272734</v>
      </c>
      <c r="M672" s="56">
        <f t="shared" si="72"/>
        <v>-48.727272727272734</v>
      </c>
      <c r="N672" s="84"/>
      <c r="O672" s="90"/>
    </row>
    <row r="673" spans="2:15" ht="12.75">
      <c r="B673" s="74" t="s">
        <v>71</v>
      </c>
      <c r="C673" s="6">
        <v>1</v>
      </c>
      <c r="D673" s="6">
        <f>C673+1</f>
        <v>2</v>
      </c>
      <c r="E673" s="6">
        <f aca="true" t="shared" si="73" ref="E673:M673">D673+1</f>
        <v>3</v>
      </c>
      <c r="F673" s="6">
        <f t="shared" si="73"/>
        <v>4</v>
      </c>
      <c r="G673" s="6">
        <f t="shared" si="73"/>
        <v>5</v>
      </c>
      <c r="H673" s="6">
        <f t="shared" si="73"/>
        <v>6</v>
      </c>
      <c r="I673" s="6">
        <f t="shared" si="73"/>
        <v>7</v>
      </c>
      <c r="J673" s="6">
        <f t="shared" si="73"/>
        <v>8</v>
      </c>
      <c r="K673" s="6">
        <f t="shared" si="73"/>
        <v>9</v>
      </c>
      <c r="L673" s="6">
        <f t="shared" si="73"/>
        <v>10</v>
      </c>
      <c r="M673" s="6">
        <f t="shared" si="73"/>
        <v>11</v>
      </c>
      <c r="N673" s="79">
        <f>AVERAGE(C673:M673)</f>
        <v>6</v>
      </c>
      <c r="O673" s="65" t="s">
        <v>72</v>
      </c>
    </row>
    <row r="674" spans="2:15" ht="12.75">
      <c r="B674" s="74" t="s">
        <v>75</v>
      </c>
      <c r="C674" s="6">
        <f aca="true" t="shared" si="74" ref="C674:M674">C673-$Q673</f>
        <v>1</v>
      </c>
      <c r="D674" s="6">
        <f t="shared" si="74"/>
        <v>2</v>
      </c>
      <c r="E674" s="6">
        <f t="shared" si="74"/>
        <v>3</v>
      </c>
      <c r="F674" s="6">
        <f t="shared" si="74"/>
        <v>4</v>
      </c>
      <c r="G674" s="6">
        <f t="shared" si="74"/>
        <v>5</v>
      </c>
      <c r="H674" s="6">
        <f t="shared" si="74"/>
        <v>6</v>
      </c>
      <c r="I674" s="6">
        <f t="shared" si="74"/>
        <v>7</v>
      </c>
      <c r="J674" s="6">
        <f t="shared" si="74"/>
        <v>8</v>
      </c>
      <c r="K674" s="6">
        <f t="shared" si="74"/>
        <v>9</v>
      </c>
      <c r="L674" s="6">
        <f t="shared" si="74"/>
        <v>10</v>
      </c>
      <c r="M674" s="6">
        <f t="shared" si="74"/>
        <v>11</v>
      </c>
      <c r="N674" s="5"/>
      <c r="O674" s="7"/>
    </row>
    <row r="675" spans="2:15" ht="12.75">
      <c r="B675" s="74" t="s">
        <v>73</v>
      </c>
      <c r="C675" s="83">
        <f aca="true" t="shared" si="75" ref="C675:M675">C674^2</f>
        <v>1</v>
      </c>
      <c r="D675" s="83">
        <f t="shared" si="75"/>
        <v>4</v>
      </c>
      <c r="E675" s="83">
        <f t="shared" si="75"/>
        <v>9</v>
      </c>
      <c r="F675" s="83">
        <f t="shared" si="75"/>
        <v>16</v>
      </c>
      <c r="G675" s="83">
        <f t="shared" si="75"/>
        <v>25</v>
      </c>
      <c r="H675" s="83">
        <f t="shared" si="75"/>
        <v>36</v>
      </c>
      <c r="I675" s="83">
        <f t="shared" si="75"/>
        <v>49</v>
      </c>
      <c r="J675" s="83">
        <f t="shared" si="75"/>
        <v>64</v>
      </c>
      <c r="K675" s="83">
        <f t="shared" si="75"/>
        <v>81</v>
      </c>
      <c r="L675" s="83">
        <f t="shared" si="75"/>
        <v>100</v>
      </c>
      <c r="M675" s="83">
        <f t="shared" si="75"/>
        <v>121</v>
      </c>
      <c r="N675" s="85">
        <f>SUM(C675:M675)</f>
        <v>506</v>
      </c>
      <c r="O675" s="65" t="s">
        <v>85</v>
      </c>
    </row>
    <row r="676" spans="2:15" ht="13.5" thickBot="1">
      <c r="B676" s="74" t="s">
        <v>76</v>
      </c>
      <c r="C676" s="83">
        <f>C674*C672</f>
        <v>131.27272727272725</v>
      </c>
      <c r="D676" s="83">
        <f aca="true" t="shared" si="76" ref="D676:M676">D674*D672</f>
        <v>-43.45454545454547</v>
      </c>
      <c r="E676" s="83">
        <f t="shared" si="76"/>
        <v>-116.1818181818182</v>
      </c>
      <c r="F676" s="83">
        <f t="shared" si="76"/>
        <v>-66.90909090909093</v>
      </c>
      <c r="G676" s="83">
        <f t="shared" si="76"/>
        <v>-253.63636363636368</v>
      </c>
      <c r="H676" s="83">
        <f t="shared" si="76"/>
        <v>-22.363636363636402</v>
      </c>
      <c r="I676" s="83">
        <f t="shared" si="76"/>
        <v>589.9090909090909</v>
      </c>
      <c r="J676" s="83">
        <f t="shared" si="76"/>
        <v>82.18181818181813</v>
      </c>
      <c r="K676" s="83">
        <f t="shared" si="76"/>
        <v>-240.54545454545462</v>
      </c>
      <c r="L676" s="83">
        <f t="shared" si="76"/>
        <v>-187.27272727272734</v>
      </c>
      <c r="M676" s="83">
        <f t="shared" si="76"/>
        <v>-536.0000000000001</v>
      </c>
      <c r="N676" s="86">
        <f>SUM(C676:M676)</f>
        <v>-663.0000000000006</v>
      </c>
      <c r="O676" s="95" t="s">
        <v>85</v>
      </c>
    </row>
    <row r="677" spans="2:15" ht="12.75">
      <c r="B677" s="74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27"/>
    </row>
    <row r="678" spans="2:15" ht="12.75">
      <c r="B678" s="75" t="s">
        <v>77</v>
      </c>
      <c r="C678" s="44">
        <f>N676/N675</f>
        <v>-1.3102766798418983</v>
      </c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27"/>
    </row>
    <row r="679" spans="2:15" ht="12.75">
      <c r="B679" s="75" t="s">
        <v>78</v>
      </c>
      <c r="C679" s="44">
        <f>N671-C678*N673</f>
        <v>123.58893280632412</v>
      </c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27"/>
    </row>
    <row r="680" spans="2:15" ht="12.75">
      <c r="B680" s="76" t="s">
        <v>69</v>
      </c>
      <c r="C680" s="57" t="s">
        <v>79</v>
      </c>
      <c r="D680" s="58" t="s">
        <v>81</v>
      </c>
      <c r="E680" s="6">
        <v>1</v>
      </c>
      <c r="F680" s="6">
        <f>E680+1</f>
        <v>2</v>
      </c>
      <c r="G680" s="6">
        <f aca="true" t="shared" si="77" ref="G680:O680">F680+1</f>
        <v>3</v>
      </c>
      <c r="H680" s="6">
        <f t="shared" si="77"/>
        <v>4</v>
      </c>
      <c r="I680" s="6">
        <f t="shared" si="77"/>
        <v>5</v>
      </c>
      <c r="J680" s="6">
        <f t="shared" si="77"/>
        <v>6</v>
      </c>
      <c r="K680" s="6">
        <f t="shared" si="77"/>
        <v>7</v>
      </c>
      <c r="L680" s="6">
        <f t="shared" si="77"/>
        <v>8</v>
      </c>
      <c r="M680" s="6">
        <f t="shared" si="77"/>
        <v>9</v>
      </c>
      <c r="N680" s="6">
        <f t="shared" si="77"/>
        <v>10</v>
      </c>
      <c r="O680" s="7">
        <f t="shared" si="77"/>
        <v>11</v>
      </c>
    </row>
    <row r="681" spans="2:16" ht="12.75">
      <c r="B681" s="74"/>
      <c r="C681" s="6"/>
      <c r="D681" s="101" t="s">
        <v>83</v>
      </c>
      <c r="E681" s="102">
        <v>247</v>
      </c>
      <c r="F681" s="102">
        <v>94</v>
      </c>
      <c r="G681" s="102">
        <v>77</v>
      </c>
      <c r="H681" s="102">
        <v>99</v>
      </c>
      <c r="I681" s="102">
        <v>65</v>
      </c>
      <c r="J681" s="102">
        <v>112</v>
      </c>
      <c r="K681" s="102">
        <v>200</v>
      </c>
      <c r="L681" s="102">
        <v>126</v>
      </c>
      <c r="M681" s="102">
        <v>89</v>
      </c>
      <c r="N681" s="102">
        <v>97</v>
      </c>
      <c r="O681" s="103">
        <v>67</v>
      </c>
      <c r="P681" s="50"/>
    </row>
    <row r="682" spans="2:15" ht="12.75">
      <c r="B682" s="74"/>
      <c r="C682" s="6"/>
      <c r="D682" s="101" t="s">
        <v>80</v>
      </c>
      <c r="E682" s="108">
        <f>$C678*E680+$C679</f>
        <v>122.27865612648222</v>
      </c>
      <c r="F682" s="108">
        <f aca="true" t="shared" si="78" ref="F682:O682">$C678*F680+$C679</f>
        <v>120.96837944664033</v>
      </c>
      <c r="G682" s="108">
        <f t="shared" si="78"/>
        <v>119.65810276679844</v>
      </c>
      <c r="H682" s="108">
        <f t="shared" si="78"/>
        <v>118.34782608695653</v>
      </c>
      <c r="I682" s="108">
        <f t="shared" si="78"/>
        <v>117.03754940711462</v>
      </c>
      <c r="J682" s="108">
        <f t="shared" si="78"/>
        <v>115.72727272727273</v>
      </c>
      <c r="K682" s="108">
        <f t="shared" si="78"/>
        <v>114.41699604743084</v>
      </c>
      <c r="L682" s="108">
        <f t="shared" si="78"/>
        <v>113.10671936758894</v>
      </c>
      <c r="M682" s="108">
        <f t="shared" si="78"/>
        <v>111.79644268774703</v>
      </c>
      <c r="N682" s="108">
        <f t="shared" si="78"/>
        <v>110.48616600790514</v>
      </c>
      <c r="O682" s="109">
        <f t="shared" si="78"/>
        <v>109.17588932806325</v>
      </c>
    </row>
    <row r="683" spans="2:15" ht="13.5" thickBot="1">
      <c r="B683" s="77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29"/>
    </row>
    <row r="691" ht="13.5" thickBot="1"/>
    <row r="692" spans="1:15" ht="18">
      <c r="A692" s="81" t="s">
        <v>84</v>
      </c>
      <c r="B692" s="72" t="s">
        <v>69</v>
      </c>
      <c r="C692" s="61">
        <v>212</v>
      </c>
      <c r="D692" s="61">
        <v>117</v>
      </c>
      <c r="E692" s="61">
        <v>120</v>
      </c>
      <c r="F692" s="61">
        <v>173</v>
      </c>
      <c r="G692" s="61">
        <v>182</v>
      </c>
      <c r="H692" s="61">
        <v>174</v>
      </c>
      <c r="I692" s="61">
        <v>91</v>
      </c>
      <c r="J692" s="61">
        <v>216</v>
      </c>
      <c r="K692" s="61">
        <v>135</v>
      </c>
      <c r="L692" s="61">
        <v>66</v>
      </c>
      <c r="M692" s="61">
        <v>89</v>
      </c>
      <c r="N692" s="78">
        <f>AVERAGE(C692:M692)</f>
        <v>143.1818181818182</v>
      </c>
      <c r="O692" s="62" t="s">
        <v>70</v>
      </c>
    </row>
    <row r="693" spans="2:15" ht="12.75">
      <c r="B693" s="74" t="s">
        <v>74</v>
      </c>
      <c r="C693" s="56">
        <f aca="true" t="shared" si="79" ref="C693:M693">C692-$N692</f>
        <v>68.81818181818181</v>
      </c>
      <c r="D693" s="56">
        <f t="shared" si="79"/>
        <v>-26.181818181818187</v>
      </c>
      <c r="E693" s="56">
        <f t="shared" si="79"/>
        <v>-23.181818181818187</v>
      </c>
      <c r="F693" s="56">
        <f t="shared" si="79"/>
        <v>29.818181818181813</v>
      </c>
      <c r="G693" s="56">
        <f t="shared" si="79"/>
        <v>38.81818181818181</v>
      </c>
      <c r="H693" s="56">
        <f t="shared" si="79"/>
        <v>30.818181818181813</v>
      </c>
      <c r="I693" s="56">
        <f t="shared" si="79"/>
        <v>-52.18181818181819</v>
      </c>
      <c r="J693" s="56">
        <f t="shared" si="79"/>
        <v>72.81818181818181</v>
      </c>
      <c r="K693" s="56">
        <f t="shared" si="79"/>
        <v>-8.181818181818187</v>
      </c>
      <c r="L693" s="56">
        <f t="shared" si="79"/>
        <v>-77.18181818181819</v>
      </c>
      <c r="M693" s="56">
        <f t="shared" si="79"/>
        <v>-54.18181818181819</v>
      </c>
      <c r="N693" s="84"/>
      <c r="O693" s="90"/>
    </row>
    <row r="694" spans="2:15" ht="12.75">
      <c r="B694" s="74" t="s">
        <v>71</v>
      </c>
      <c r="C694" s="6">
        <v>1</v>
      </c>
      <c r="D694" s="6">
        <f>C694+1</f>
        <v>2</v>
      </c>
      <c r="E694" s="6">
        <f aca="true" t="shared" si="80" ref="E694:M694">D694+1</f>
        <v>3</v>
      </c>
      <c r="F694" s="6">
        <f t="shared" si="80"/>
        <v>4</v>
      </c>
      <c r="G694" s="6">
        <f t="shared" si="80"/>
        <v>5</v>
      </c>
      <c r="H694" s="6">
        <f t="shared" si="80"/>
        <v>6</v>
      </c>
      <c r="I694" s="6">
        <f t="shared" si="80"/>
        <v>7</v>
      </c>
      <c r="J694" s="6">
        <f t="shared" si="80"/>
        <v>8</v>
      </c>
      <c r="K694" s="6">
        <f t="shared" si="80"/>
        <v>9</v>
      </c>
      <c r="L694" s="6">
        <f t="shared" si="80"/>
        <v>10</v>
      </c>
      <c r="M694" s="6">
        <f t="shared" si="80"/>
        <v>11</v>
      </c>
      <c r="N694" s="79">
        <f>AVERAGE(C694:M694)</f>
        <v>6</v>
      </c>
      <c r="O694" s="65" t="s">
        <v>72</v>
      </c>
    </row>
    <row r="695" spans="2:15" ht="12.75">
      <c r="B695" s="74" t="s">
        <v>75</v>
      </c>
      <c r="C695" s="6">
        <f aca="true" t="shared" si="81" ref="C695:M695">C694-$Q694</f>
        <v>1</v>
      </c>
      <c r="D695" s="6">
        <f t="shared" si="81"/>
        <v>2</v>
      </c>
      <c r="E695" s="6">
        <f t="shared" si="81"/>
        <v>3</v>
      </c>
      <c r="F695" s="6">
        <f t="shared" si="81"/>
        <v>4</v>
      </c>
      <c r="G695" s="6">
        <f t="shared" si="81"/>
        <v>5</v>
      </c>
      <c r="H695" s="6">
        <f t="shared" si="81"/>
        <v>6</v>
      </c>
      <c r="I695" s="6">
        <f t="shared" si="81"/>
        <v>7</v>
      </c>
      <c r="J695" s="6">
        <f t="shared" si="81"/>
        <v>8</v>
      </c>
      <c r="K695" s="6">
        <f t="shared" si="81"/>
        <v>9</v>
      </c>
      <c r="L695" s="6">
        <f t="shared" si="81"/>
        <v>10</v>
      </c>
      <c r="M695" s="6">
        <f t="shared" si="81"/>
        <v>11</v>
      </c>
      <c r="N695" s="5"/>
      <c r="O695" s="7"/>
    </row>
    <row r="696" spans="2:15" ht="12.75">
      <c r="B696" s="74" t="s">
        <v>73</v>
      </c>
      <c r="C696" s="83">
        <f aca="true" t="shared" si="82" ref="C696:M696">C695^2</f>
        <v>1</v>
      </c>
      <c r="D696" s="83">
        <f t="shared" si="82"/>
        <v>4</v>
      </c>
      <c r="E696" s="83">
        <f t="shared" si="82"/>
        <v>9</v>
      </c>
      <c r="F696" s="83">
        <f t="shared" si="82"/>
        <v>16</v>
      </c>
      <c r="G696" s="83">
        <f t="shared" si="82"/>
        <v>25</v>
      </c>
      <c r="H696" s="83">
        <f t="shared" si="82"/>
        <v>36</v>
      </c>
      <c r="I696" s="83">
        <f t="shared" si="82"/>
        <v>49</v>
      </c>
      <c r="J696" s="83">
        <f t="shared" si="82"/>
        <v>64</v>
      </c>
      <c r="K696" s="83">
        <f t="shared" si="82"/>
        <v>81</v>
      </c>
      <c r="L696" s="83">
        <f t="shared" si="82"/>
        <v>100</v>
      </c>
      <c r="M696" s="83">
        <f t="shared" si="82"/>
        <v>121</v>
      </c>
      <c r="N696" s="85">
        <f>SUM(C696:M696)</f>
        <v>506</v>
      </c>
      <c r="O696" s="65" t="s">
        <v>85</v>
      </c>
    </row>
    <row r="697" spans="2:15" ht="13.5" thickBot="1">
      <c r="B697" s="74" t="s">
        <v>76</v>
      </c>
      <c r="C697" s="83">
        <f>C695*C693</f>
        <v>68.81818181818181</v>
      </c>
      <c r="D697" s="83">
        <f aca="true" t="shared" si="83" ref="D697:M697">D695*D693</f>
        <v>-52.363636363636374</v>
      </c>
      <c r="E697" s="83">
        <f t="shared" si="83"/>
        <v>-69.54545454545456</v>
      </c>
      <c r="F697" s="83">
        <f t="shared" si="83"/>
        <v>119.27272727272725</v>
      </c>
      <c r="G697" s="83">
        <f t="shared" si="83"/>
        <v>194.09090909090907</v>
      </c>
      <c r="H697" s="83">
        <f t="shared" si="83"/>
        <v>184.90909090909088</v>
      </c>
      <c r="I697" s="83">
        <f t="shared" si="83"/>
        <v>-365.2727272727273</v>
      </c>
      <c r="J697" s="83">
        <f t="shared" si="83"/>
        <v>582.5454545454545</v>
      </c>
      <c r="K697" s="83">
        <f t="shared" si="83"/>
        <v>-73.63636363636368</v>
      </c>
      <c r="L697" s="83">
        <f t="shared" si="83"/>
        <v>-771.8181818181819</v>
      </c>
      <c r="M697" s="83">
        <f t="shared" si="83"/>
        <v>-596</v>
      </c>
      <c r="N697" s="86">
        <f>SUM(C697:M697)</f>
        <v>-779.0000000000003</v>
      </c>
      <c r="O697" s="95" t="s">
        <v>85</v>
      </c>
    </row>
    <row r="698" spans="2:15" ht="12.75">
      <c r="B698" s="74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27"/>
    </row>
    <row r="699" spans="2:15" ht="12.75">
      <c r="B699" s="75" t="s">
        <v>77</v>
      </c>
      <c r="C699" s="44">
        <f>N697/N696</f>
        <v>-1.5395256916996054</v>
      </c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27"/>
    </row>
    <row r="700" spans="2:15" ht="12.75">
      <c r="B700" s="75" t="s">
        <v>78</v>
      </c>
      <c r="C700" s="44">
        <f>N692-C699*N694</f>
        <v>152.4189723320158</v>
      </c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27"/>
    </row>
    <row r="701" spans="2:15" ht="12.75">
      <c r="B701" s="76" t="s">
        <v>69</v>
      </c>
      <c r="C701" s="57" t="s">
        <v>79</v>
      </c>
      <c r="D701" s="58" t="s">
        <v>81</v>
      </c>
      <c r="E701" s="6">
        <v>1</v>
      </c>
      <c r="F701" s="6">
        <f>E701+1</f>
        <v>2</v>
      </c>
      <c r="G701" s="6">
        <f aca="true" t="shared" si="84" ref="G701:O701">F701+1</f>
        <v>3</v>
      </c>
      <c r="H701" s="6">
        <f t="shared" si="84"/>
        <v>4</v>
      </c>
      <c r="I701" s="6">
        <f t="shared" si="84"/>
        <v>5</v>
      </c>
      <c r="J701" s="6">
        <f t="shared" si="84"/>
        <v>6</v>
      </c>
      <c r="K701" s="6">
        <f t="shared" si="84"/>
        <v>7</v>
      </c>
      <c r="L701" s="6">
        <f t="shared" si="84"/>
        <v>8</v>
      </c>
      <c r="M701" s="6">
        <f t="shared" si="84"/>
        <v>9</v>
      </c>
      <c r="N701" s="6">
        <f t="shared" si="84"/>
        <v>10</v>
      </c>
      <c r="O701" s="7">
        <f t="shared" si="84"/>
        <v>11</v>
      </c>
    </row>
    <row r="702" spans="2:16" ht="12.75">
      <c r="B702" s="74"/>
      <c r="C702" s="6"/>
      <c r="D702" s="101" t="s">
        <v>83</v>
      </c>
      <c r="E702" s="102">
        <v>212</v>
      </c>
      <c r="F702" s="102">
        <v>117</v>
      </c>
      <c r="G702" s="102">
        <v>120</v>
      </c>
      <c r="H702" s="102">
        <v>173</v>
      </c>
      <c r="I702" s="102">
        <v>182</v>
      </c>
      <c r="J702" s="102">
        <v>174</v>
      </c>
      <c r="K702" s="102">
        <v>91</v>
      </c>
      <c r="L702" s="102">
        <v>216</v>
      </c>
      <c r="M702" s="102">
        <v>135</v>
      </c>
      <c r="N702" s="102">
        <v>66</v>
      </c>
      <c r="O702" s="103">
        <v>89</v>
      </c>
      <c r="P702" s="50"/>
    </row>
    <row r="703" spans="2:15" ht="12.75">
      <c r="B703" s="74"/>
      <c r="C703" s="6"/>
      <c r="D703" s="101" t="s">
        <v>80</v>
      </c>
      <c r="E703" s="108">
        <f>$C699*E701+$C700</f>
        <v>150.87944664031622</v>
      </c>
      <c r="F703" s="108">
        <f aca="true" t="shared" si="85" ref="F703:O703">$C699*F701+$C700</f>
        <v>149.3399209486166</v>
      </c>
      <c r="G703" s="108">
        <f t="shared" si="85"/>
        <v>147.800395256917</v>
      </c>
      <c r="H703" s="108">
        <f t="shared" si="85"/>
        <v>146.26086956521738</v>
      </c>
      <c r="I703" s="108">
        <f t="shared" si="85"/>
        <v>144.72134387351778</v>
      </c>
      <c r="J703" s="108">
        <f t="shared" si="85"/>
        <v>143.1818181818182</v>
      </c>
      <c r="K703" s="108">
        <f t="shared" si="85"/>
        <v>141.64229249011856</v>
      </c>
      <c r="L703" s="108">
        <f t="shared" si="85"/>
        <v>140.10276679841897</v>
      </c>
      <c r="M703" s="108">
        <f t="shared" si="85"/>
        <v>138.56324110671937</v>
      </c>
      <c r="N703" s="108">
        <f t="shared" si="85"/>
        <v>137.02371541501975</v>
      </c>
      <c r="O703" s="109">
        <f t="shared" si="85"/>
        <v>135.48418972332016</v>
      </c>
    </row>
    <row r="704" spans="2:15" ht="13.5" thickBot="1">
      <c r="B704" s="77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29"/>
    </row>
    <row r="712" ht="13.5" thickBot="1"/>
    <row r="713" spans="1:15" ht="15">
      <c r="A713" s="91" t="s">
        <v>26</v>
      </c>
      <c r="B713" s="72" t="s">
        <v>69</v>
      </c>
      <c r="C713" s="61">
        <v>181</v>
      </c>
      <c r="D713" s="61">
        <v>54</v>
      </c>
      <c r="E713" s="61">
        <v>84</v>
      </c>
      <c r="F713" s="61">
        <v>192</v>
      </c>
      <c r="G713" s="61">
        <v>213</v>
      </c>
      <c r="H713" s="61">
        <v>120</v>
      </c>
      <c r="I713" s="61">
        <v>151</v>
      </c>
      <c r="J713" s="61">
        <v>214</v>
      </c>
      <c r="K713" s="61">
        <v>148</v>
      </c>
      <c r="L713" s="61">
        <v>156</v>
      </c>
      <c r="M713" s="61">
        <v>161</v>
      </c>
      <c r="N713" s="78">
        <f>AVERAGE(C713:M713)</f>
        <v>152.1818181818182</v>
      </c>
      <c r="O713" s="62" t="s">
        <v>70</v>
      </c>
    </row>
    <row r="714" spans="2:15" ht="12.75">
      <c r="B714" s="74" t="s">
        <v>74</v>
      </c>
      <c r="C714" s="56">
        <f aca="true" t="shared" si="86" ref="C714:M714">C713-$N713</f>
        <v>28.818181818181813</v>
      </c>
      <c r="D714" s="56">
        <f t="shared" si="86"/>
        <v>-98.18181818181819</v>
      </c>
      <c r="E714" s="56">
        <f t="shared" si="86"/>
        <v>-68.18181818181819</v>
      </c>
      <c r="F714" s="56">
        <f t="shared" si="86"/>
        <v>39.81818181818181</v>
      </c>
      <c r="G714" s="56">
        <f t="shared" si="86"/>
        <v>60.81818181818181</v>
      </c>
      <c r="H714" s="56">
        <f t="shared" si="86"/>
        <v>-32.18181818181819</v>
      </c>
      <c r="I714" s="56">
        <f t="shared" si="86"/>
        <v>-1.181818181818187</v>
      </c>
      <c r="J714" s="56">
        <f t="shared" si="86"/>
        <v>61.81818181818181</v>
      </c>
      <c r="K714" s="56">
        <f t="shared" si="86"/>
        <v>-4.181818181818187</v>
      </c>
      <c r="L714" s="56">
        <f t="shared" si="86"/>
        <v>3.818181818181813</v>
      </c>
      <c r="M714" s="56">
        <f t="shared" si="86"/>
        <v>8.818181818181813</v>
      </c>
      <c r="N714" s="84"/>
      <c r="O714" s="90"/>
    </row>
    <row r="715" spans="2:15" ht="12.75">
      <c r="B715" s="74" t="s">
        <v>71</v>
      </c>
      <c r="C715" s="6">
        <v>1</v>
      </c>
      <c r="D715" s="6">
        <f>C715+1</f>
        <v>2</v>
      </c>
      <c r="E715" s="6">
        <f aca="true" t="shared" si="87" ref="E715:M715">D715+1</f>
        <v>3</v>
      </c>
      <c r="F715" s="6">
        <f t="shared" si="87"/>
        <v>4</v>
      </c>
      <c r="G715" s="6">
        <f t="shared" si="87"/>
        <v>5</v>
      </c>
      <c r="H715" s="6">
        <f t="shared" si="87"/>
        <v>6</v>
      </c>
      <c r="I715" s="6">
        <f t="shared" si="87"/>
        <v>7</v>
      </c>
      <c r="J715" s="6">
        <f t="shared" si="87"/>
        <v>8</v>
      </c>
      <c r="K715" s="6">
        <f t="shared" si="87"/>
        <v>9</v>
      </c>
      <c r="L715" s="6">
        <f t="shared" si="87"/>
        <v>10</v>
      </c>
      <c r="M715" s="6">
        <f t="shared" si="87"/>
        <v>11</v>
      </c>
      <c r="N715" s="79">
        <f>AVERAGE(C715:M715)</f>
        <v>6</v>
      </c>
      <c r="O715" s="65" t="s">
        <v>72</v>
      </c>
    </row>
    <row r="716" spans="2:15" ht="12.75">
      <c r="B716" s="74" t="s">
        <v>75</v>
      </c>
      <c r="C716" s="6">
        <f aca="true" t="shared" si="88" ref="C716:M716">C715-$Q715</f>
        <v>1</v>
      </c>
      <c r="D716" s="6">
        <f t="shared" si="88"/>
        <v>2</v>
      </c>
      <c r="E716" s="6">
        <f t="shared" si="88"/>
        <v>3</v>
      </c>
      <c r="F716" s="6">
        <f t="shared" si="88"/>
        <v>4</v>
      </c>
      <c r="G716" s="6">
        <f t="shared" si="88"/>
        <v>5</v>
      </c>
      <c r="H716" s="6">
        <f t="shared" si="88"/>
        <v>6</v>
      </c>
      <c r="I716" s="6">
        <f t="shared" si="88"/>
        <v>7</v>
      </c>
      <c r="J716" s="6">
        <f t="shared" si="88"/>
        <v>8</v>
      </c>
      <c r="K716" s="6">
        <f t="shared" si="88"/>
        <v>9</v>
      </c>
      <c r="L716" s="6">
        <f t="shared" si="88"/>
        <v>10</v>
      </c>
      <c r="M716" s="6">
        <f t="shared" si="88"/>
        <v>11</v>
      </c>
      <c r="N716" s="5"/>
      <c r="O716" s="7"/>
    </row>
    <row r="717" spans="2:15" ht="12.75">
      <c r="B717" s="74" t="s">
        <v>73</v>
      </c>
      <c r="C717" s="83">
        <f aca="true" t="shared" si="89" ref="C717:M717">C716^2</f>
        <v>1</v>
      </c>
      <c r="D717" s="83">
        <f t="shared" si="89"/>
        <v>4</v>
      </c>
      <c r="E717" s="83">
        <f t="shared" si="89"/>
        <v>9</v>
      </c>
      <c r="F717" s="83">
        <f t="shared" si="89"/>
        <v>16</v>
      </c>
      <c r="G717" s="83">
        <f t="shared" si="89"/>
        <v>25</v>
      </c>
      <c r="H717" s="83">
        <f t="shared" si="89"/>
        <v>36</v>
      </c>
      <c r="I717" s="83">
        <f t="shared" si="89"/>
        <v>49</v>
      </c>
      <c r="J717" s="83">
        <f t="shared" si="89"/>
        <v>64</v>
      </c>
      <c r="K717" s="83">
        <f t="shared" si="89"/>
        <v>81</v>
      </c>
      <c r="L717" s="83">
        <f t="shared" si="89"/>
        <v>100</v>
      </c>
      <c r="M717" s="83">
        <f t="shared" si="89"/>
        <v>121</v>
      </c>
      <c r="N717" s="85">
        <f>SUM(C717:M717)</f>
        <v>506</v>
      </c>
      <c r="O717" s="65" t="s">
        <v>85</v>
      </c>
    </row>
    <row r="718" spans="2:15" ht="13.5" thickBot="1">
      <c r="B718" s="74" t="s">
        <v>76</v>
      </c>
      <c r="C718" s="83">
        <f>C716*C714</f>
        <v>28.818181818181813</v>
      </c>
      <c r="D718" s="83">
        <f aca="true" t="shared" si="90" ref="D718:M718">D716*D714</f>
        <v>-196.36363636363637</v>
      </c>
      <c r="E718" s="83">
        <f t="shared" si="90"/>
        <v>-204.54545454545456</v>
      </c>
      <c r="F718" s="83">
        <f t="shared" si="90"/>
        <v>159.27272727272725</v>
      </c>
      <c r="G718" s="83">
        <f t="shared" si="90"/>
        <v>304.09090909090907</v>
      </c>
      <c r="H718" s="83">
        <f t="shared" si="90"/>
        <v>-193.09090909090912</v>
      </c>
      <c r="I718" s="83">
        <f t="shared" si="90"/>
        <v>-8.272727272727309</v>
      </c>
      <c r="J718" s="83">
        <f t="shared" si="90"/>
        <v>494.5454545454545</v>
      </c>
      <c r="K718" s="83">
        <f t="shared" si="90"/>
        <v>-37.63636363636368</v>
      </c>
      <c r="L718" s="83">
        <f t="shared" si="90"/>
        <v>38.18181818181813</v>
      </c>
      <c r="M718" s="83">
        <f t="shared" si="90"/>
        <v>96.99999999999994</v>
      </c>
      <c r="N718" s="86">
        <f>SUM(C718:M718)</f>
        <v>481.99999999999966</v>
      </c>
      <c r="O718" s="95" t="s">
        <v>85</v>
      </c>
    </row>
    <row r="719" spans="2:15" ht="12.75">
      <c r="B719" s="74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27"/>
    </row>
    <row r="720" spans="2:15" ht="12.75">
      <c r="B720" s="75" t="s">
        <v>77</v>
      </c>
      <c r="C720" s="44">
        <f>N718/N717</f>
        <v>0.9525691699604736</v>
      </c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27"/>
    </row>
    <row r="721" spans="2:15" ht="12.75">
      <c r="B721" s="75" t="s">
        <v>78</v>
      </c>
      <c r="C721" s="44">
        <f>N713-C720*N715</f>
        <v>146.46640316205534</v>
      </c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27"/>
    </row>
    <row r="722" spans="2:15" ht="12.75">
      <c r="B722" s="76" t="s">
        <v>69</v>
      </c>
      <c r="C722" s="57" t="s">
        <v>79</v>
      </c>
      <c r="D722" s="58" t="s">
        <v>81</v>
      </c>
      <c r="E722" s="6">
        <v>1</v>
      </c>
      <c r="F722" s="6">
        <f>E722+1</f>
        <v>2</v>
      </c>
      <c r="G722" s="6">
        <f aca="true" t="shared" si="91" ref="G722:O722">F722+1</f>
        <v>3</v>
      </c>
      <c r="H722" s="6">
        <f t="shared" si="91"/>
        <v>4</v>
      </c>
      <c r="I722" s="6">
        <f t="shared" si="91"/>
        <v>5</v>
      </c>
      <c r="J722" s="6">
        <f t="shared" si="91"/>
        <v>6</v>
      </c>
      <c r="K722" s="6">
        <f t="shared" si="91"/>
        <v>7</v>
      </c>
      <c r="L722" s="6">
        <f t="shared" si="91"/>
        <v>8</v>
      </c>
      <c r="M722" s="6">
        <f t="shared" si="91"/>
        <v>9</v>
      </c>
      <c r="N722" s="6">
        <f t="shared" si="91"/>
        <v>10</v>
      </c>
      <c r="O722" s="7">
        <f t="shared" si="91"/>
        <v>11</v>
      </c>
    </row>
    <row r="723" spans="2:16" ht="12.75">
      <c r="B723" s="74"/>
      <c r="C723" s="6"/>
      <c r="D723" s="101" t="s">
        <v>83</v>
      </c>
      <c r="E723" s="102">
        <v>181</v>
      </c>
      <c r="F723" s="102">
        <v>54</v>
      </c>
      <c r="G723" s="102">
        <v>84</v>
      </c>
      <c r="H723" s="102">
        <v>192</v>
      </c>
      <c r="I723" s="102">
        <v>213</v>
      </c>
      <c r="J723" s="102">
        <v>120</v>
      </c>
      <c r="K723" s="102">
        <v>151</v>
      </c>
      <c r="L723" s="102">
        <v>214</v>
      </c>
      <c r="M723" s="102">
        <v>148</v>
      </c>
      <c r="N723" s="102">
        <v>156</v>
      </c>
      <c r="O723" s="103">
        <v>161</v>
      </c>
      <c r="P723" s="50"/>
    </row>
    <row r="724" spans="2:15" ht="12.75">
      <c r="B724" s="92"/>
      <c r="C724" s="6"/>
      <c r="D724" s="101" t="s">
        <v>80</v>
      </c>
      <c r="E724" s="108">
        <f>$C720*E722+$C721</f>
        <v>147.4189723320158</v>
      </c>
      <c r="F724" s="108">
        <f aca="true" t="shared" si="92" ref="F724:O724">$C720*F722+$C721</f>
        <v>148.37154150197628</v>
      </c>
      <c r="G724" s="108">
        <f t="shared" si="92"/>
        <v>149.32411067193675</v>
      </c>
      <c r="H724" s="108">
        <f t="shared" si="92"/>
        <v>150.27667984189725</v>
      </c>
      <c r="I724" s="108">
        <f t="shared" si="92"/>
        <v>151.22924901185772</v>
      </c>
      <c r="J724" s="108">
        <f t="shared" si="92"/>
        <v>152.1818181818182</v>
      </c>
      <c r="K724" s="108">
        <f t="shared" si="92"/>
        <v>153.13438735177866</v>
      </c>
      <c r="L724" s="108">
        <f t="shared" si="92"/>
        <v>154.08695652173913</v>
      </c>
      <c r="M724" s="108">
        <f t="shared" si="92"/>
        <v>155.0395256916996</v>
      </c>
      <c r="N724" s="108">
        <f t="shared" si="92"/>
        <v>155.99209486166006</v>
      </c>
      <c r="O724" s="113">
        <f t="shared" si="92"/>
        <v>156.94466403162056</v>
      </c>
    </row>
    <row r="725" spans="2:15" ht="13.5" thickBot="1">
      <c r="B725" s="77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29"/>
    </row>
    <row r="733" ht="13.5" thickBot="1"/>
    <row r="734" spans="1:15" ht="18">
      <c r="A734" s="81" t="s">
        <v>27</v>
      </c>
      <c r="B734" s="72" t="s">
        <v>69</v>
      </c>
      <c r="C734" s="61">
        <v>123</v>
      </c>
      <c r="D734" s="61">
        <v>233</v>
      </c>
      <c r="E734" s="61">
        <v>334</v>
      </c>
      <c r="F734" s="61">
        <v>267</v>
      </c>
      <c r="G734" s="61">
        <v>29</v>
      </c>
      <c r="H734" s="61">
        <v>81</v>
      </c>
      <c r="I734" s="61">
        <v>209</v>
      </c>
      <c r="J734" s="61">
        <v>74</v>
      </c>
      <c r="K734" s="61">
        <v>390</v>
      </c>
      <c r="L734" s="61">
        <v>175</v>
      </c>
      <c r="M734" s="61">
        <v>205</v>
      </c>
      <c r="N734" s="78">
        <f>AVERAGE(C734:M734)</f>
        <v>192.72727272727272</v>
      </c>
      <c r="O734" s="62" t="s">
        <v>70</v>
      </c>
    </row>
    <row r="735" spans="2:15" ht="12.75">
      <c r="B735" s="74" t="s">
        <v>74</v>
      </c>
      <c r="C735" s="56">
        <f aca="true" t="shared" si="93" ref="C735:M735">C734-$N734</f>
        <v>-69.72727272727272</v>
      </c>
      <c r="D735" s="56">
        <f t="shared" si="93"/>
        <v>40.27272727272728</v>
      </c>
      <c r="E735" s="56">
        <f t="shared" si="93"/>
        <v>141.27272727272728</v>
      </c>
      <c r="F735" s="56">
        <f t="shared" si="93"/>
        <v>74.27272727272728</v>
      </c>
      <c r="G735" s="56">
        <f t="shared" si="93"/>
        <v>-163.72727272727272</v>
      </c>
      <c r="H735" s="56">
        <f t="shared" si="93"/>
        <v>-111.72727272727272</v>
      </c>
      <c r="I735" s="56">
        <f t="shared" si="93"/>
        <v>16.27272727272728</v>
      </c>
      <c r="J735" s="56">
        <f t="shared" si="93"/>
        <v>-118.72727272727272</v>
      </c>
      <c r="K735" s="56">
        <f t="shared" si="93"/>
        <v>197.27272727272728</v>
      </c>
      <c r="L735" s="56">
        <f t="shared" si="93"/>
        <v>-17.72727272727272</v>
      </c>
      <c r="M735" s="56">
        <f t="shared" si="93"/>
        <v>12.27272727272728</v>
      </c>
      <c r="N735" s="84"/>
      <c r="O735" s="90"/>
    </row>
    <row r="736" spans="2:15" ht="12.75">
      <c r="B736" s="74" t="s">
        <v>71</v>
      </c>
      <c r="C736" s="6">
        <v>1</v>
      </c>
      <c r="D736" s="6">
        <f>C736+1</f>
        <v>2</v>
      </c>
      <c r="E736" s="6">
        <f aca="true" t="shared" si="94" ref="E736:M736">D736+1</f>
        <v>3</v>
      </c>
      <c r="F736" s="6">
        <f t="shared" si="94"/>
        <v>4</v>
      </c>
      <c r="G736" s="6">
        <f t="shared" si="94"/>
        <v>5</v>
      </c>
      <c r="H736" s="6">
        <f t="shared" si="94"/>
        <v>6</v>
      </c>
      <c r="I736" s="6">
        <f t="shared" si="94"/>
        <v>7</v>
      </c>
      <c r="J736" s="6">
        <f t="shared" si="94"/>
        <v>8</v>
      </c>
      <c r="K736" s="6">
        <f t="shared" si="94"/>
        <v>9</v>
      </c>
      <c r="L736" s="6">
        <f t="shared" si="94"/>
        <v>10</v>
      </c>
      <c r="M736" s="6">
        <f t="shared" si="94"/>
        <v>11</v>
      </c>
      <c r="N736" s="79">
        <f>AVERAGE(C736:M736)</f>
        <v>6</v>
      </c>
      <c r="O736" s="65" t="s">
        <v>72</v>
      </c>
    </row>
    <row r="737" spans="2:15" ht="12.75">
      <c r="B737" s="74" t="s">
        <v>75</v>
      </c>
      <c r="C737" s="6">
        <f aca="true" t="shared" si="95" ref="C737:M737">C736-$Q736</f>
        <v>1</v>
      </c>
      <c r="D737" s="6">
        <f t="shared" si="95"/>
        <v>2</v>
      </c>
      <c r="E737" s="6">
        <f t="shared" si="95"/>
        <v>3</v>
      </c>
      <c r="F737" s="6">
        <f t="shared" si="95"/>
        <v>4</v>
      </c>
      <c r="G737" s="6">
        <f t="shared" si="95"/>
        <v>5</v>
      </c>
      <c r="H737" s="6">
        <f t="shared" si="95"/>
        <v>6</v>
      </c>
      <c r="I737" s="6">
        <f t="shared" si="95"/>
        <v>7</v>
      </c>
      <c r="J737" s="6">
        <f t="shared" si="95"/>
        <v>8</v>
      </c>
      <c r="K737" s="6">
        <f t="shared" si="95"/>
        <v>9</v>
      </c>
      <c r="L737" s="6">
        <f t="shared" si="95"/>
        <v>10</v>
      </c>
      <c r="M737" s="6">
        <f t="shared" si="95"/>
        <v>11</v>
      </c>
      <c r="N737" s="5"/>
      <c r="O737" s="7"/>
    </row>
    <row r="738" spans="2:15" ht="12.75">
      <c r="B738" s="74" t="s">
        <v>73</v>
      </c>
      <c r="C738" s="83">
        <f aca="true" t="shared" si="96" ref="C738:M738">C737^2</f>
        <v>1</v>
      </c>
      <c r="D738" s="83">
        <f t="shared" si="96"/>
        <v>4</v>
      </c>
      <c r="E738" s="83">
        <f t="shared" si="96"/>
        <v>9</v>
      </c>
      <c r="F738" s="83">
        <f t="shared" si="96"/>
        <v>16</v>
      </c>
      <c r="G738" s="83">
        <f t="shared" si="96"/>
        <v>25</v>
      </c>
      <c r="H738" s="83">
        <f t="shared" si="96"/>
        <v>36</v>
      </c>
      <c r="I738" s="83">
        <f t="shared" si="96"/>
        <v>49</v>
      </c>
      <c r="J738" s="83">
        <f t="shared" si="96"/>
        <v>64</v>
      </c>
      <c r="K738" s="83">
        <f t="shared" si="96"/>
        <v>81</v>
      </c>
      <c r="L738" s="83">
        <f t="shared" si="96"/>
        <v>100</v>
      </c>
      <c r="M738" s="83">
        <f t="shared" si="96"/>
        <v>121</v>
      </c>
      <c r="N738" s="85">
        <f>SUM(C738:M738)</f>
        <v>506</v>
      </c>
      <c r="O738" s="65" t="s">
        <v>85</v>
      </c>
    </row>
    <row r="739" spans="2:15" ht="13.5" thickBot="1">
      <c r="B739" s="74" t="s">
        <v>76</v>
      </c>
      <c r="C739" s="83">
        <f>C737*C735</f>
        <v>-69.72727272727272</v>
      </c>
      <c r="D739" s="83">
        <f aca="true" t="shared" si="97" ref="D739:M739">D737*D735</f>
        <v>80.54545454545456</v>
      </c>
      <c r="E739" s="83">
        <f t="shared" si="97"/>
        <v>423.81818181818187</v>
      </c>
      <c r="F739" s="83">
        <f t="shared" si="97"/>
        <v>297.0909090909091</v>
      </c>
      <c r="G739" s="83">
        <f t="shared" si="97"/>
        <v>-818.6363636363636</v>
      </c>
      <c r="H739" s="83">
        <f t="shared" si="97"/>
        <v>-670.3636363636363</v>
      </c>
      <c r="I739" s="83">
        <f t="shared" si="97"/>
        <v>113.90909090909096</v>
      </c>
      <c r="J739" s="83">
        <f t="shared" si="97"/>
        <v>-949.8181818181818</v>
      </c>
      <c r="K739" s="83">
        <f t="shared" si="97"/>
        <v>1775.4545454545455</v>
      </c>
      <c r="L739" s="83">
        <f t="shared" si="97"/>
        <v>-177.2727272727272</v>
      </c>
      <c r="M739" s="83">
        <f t="shared" si="97"/>
        <v>135.00000000000009</v>
      </c>
      <c r="N739" s="86">
        <f>SUM(C739:M739)</f>
        <v>140.0000000000006</v>
      </c>
      <c r="O739" s="95" t="s">
        <v>85</v>
      </c>
    </row>
    <row r="740" spans="2:15" ht="12.75">
      <c r="B740" s="74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27"/>
    </row>
    <row r="741" spans="2:15" ht="12.75">
      <c r="B741" s="75" t="s">
        <v>77</v>
      </c>
      <c r="C741" s="44">
        <f>N739/N738</f>
        <v>0.2766798418972344</v>
      </c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27"/>
    </row>
    <row r="742" spans="2:15" ht="12.75">
      <c r="B742" s="75" t="s">
        <v>78</v>
      </c>
      <c r="C742" s="44">
        <f>N734-C741*N736</f>
        <v>191.0671936758893</v>
      </c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27"/>
    </row>
    <row r="743" spans="2:15" ht="12.75">
      <c r="B743" s="76" t="s">
        <v>69</v>
      </c>
      <c r="C743" s="57" t="s">
        <v>79</v>
      </c>
      <c r="D743" s="58" t="s">
        <v>81</v>
      </c>
      <c r="E743" s="6">
        <v>1</v>
      </c>
      <c r="F743" s="6">
        <f>E743+1</f>
        <v>2</v>
      </c>
      <c r="G743" s="6">
        <f aca="true" t="shared" si="98" ref="G743:O743">F743+1</f>
        <v>3</v>
      </c>
      <c r="H743" s="6">
        <f t="shared" si="98"/>
        <v>4</v>
      </c>
      <c r="I743" s="6">
        <f t="shared" si="98"/>
        <v>5</v>
      </c>
      <c r="J743" s="6">
        <f t="shared" si="98"/>
        <v>6</v>
      </c>
      <c r="K743" s="6">
        <f t="shared" si="98"/>
        <v>7</v>
      </c>
      <c r="L743" s="6">
        <f t="shared" si="98"/>
        <v>8</v>
      </c>
      <c r="M743" s="6">
        <f t="shared" si="98"/>
        <v>9</v>
      </c>
      <c r="N743" s="6">
        <f t="shared" si="98"/>
        <v>10</v>
      </c>
      <c r="O743" s="7">
        <f t="shared" si="98"/>
        <v>11</v>
      </c>
    </row>
    <row r="744" spans="2:16" ht="12.75">
      <c r="B744" s="74"/>
      <c r="C744" s="6"/>
      <c r="D744" s="101" t="s">
        <v>83</v>
      </c>
      <c r="E744" s="102">
        <v>123</v>
      </c>
      <c r="F744" s="102">
        <v>233</v>
      </c>
      <c r="G744" s="102">
        <v>334</v>
      </c>
      <c r="H744" s="102">
        <v>267</v>
      </c>
      <c r="I744" s="102">
        <v>29</v>
      </c>
      <c r="J744" s="102">
        <v>81</v>
      </c>
      <c r="K744" s="102">
        <v>209</v>
      </c>
      <c r="L744" s="102">
        <v>74</v>
      </c>
      <c r="M744" s="102">
        <v>390</v>
      </c>
      <c r="N744" s="102">
        <v>175</v>
      </c>
      <c r="O744" s="103">
        <v>205</v>
      </c>
      <c r="P744" s="50"/>
    </row>
    <row r="745" spans="2:15" ht="12.75">
      <c r="B745" s="74"/>
      <c r="C745" s="6"/>
      <c r="D745" s="101" t="s">
        <v>80</v>
      </c>
      <c r="E745" s="108">
        <f>$C741*E743+$C742</f>
        <v>191.34387351778656</v>
      </c>
      <c r="F745" s="108">
        <f aca="true" t="shared" si="99" ref="F745:O745">$C741*F743+$C742</f>
        <v>191.62055335968378</v>
      </c>
      <c r="G745" s="108">
        <f t="shared" si="99"/>
        <v>191.89723320158103</v>
      </c>
      <c r="H745" s="108">
        <f t="shared" si="99"/>
        <v>192.17391304347825</v>
      </c>
      <c r="I745" s="108">
        <f t="shared" si="99"/>
        <v>192.4505928853755</v>
      </c>
      <c r="J745" s="108">
        <f t="shared" si="99"/>
        <v>192.72727272727272</v>
      </c>
      <c r="K745" s="108">
        <f t="shared" si="99"/>
        <v>193.00395256916997</v>
      </c>
      <c r="L745" s="108">
        <f t="shared" si="99"/>
        <v>193.2806324110672</v>
      </c>
      <c r="M745" s="108">
        <f t="shared" si="99"/>
        <v>193.55731225296444</v>
      </c>
      <c r="N745" s="108">
        <f t="shared" si="99"/>
        <v>193.83399209486166</v>
      </c>
      <c r="O745" s="109">
        <f t="shared" si="99"/>
        <v>194.1106719367589</v>
      </c>
    </row>
    <row r="746" spans="2:15" ht="13.5" thickBot="1">
      <c r="B746" s="77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29"/>
    </row>
    <row r="754" ht="13.5" thickBot="1"/>
    <row r="755" spans="1:19" ht="15">
      <c r="A755" s="91" t="s">
        <v>28</v>
      </c>
      <c r="B755" s="72" t="s">
        <v>69</v>
      </c>
      <c r="C755" s="61">
        <v>31</v>
      </c>
      <c r="D755" s="61">
        <v>174</v>
      </c>
      <c r="E755" s="61">
        <v>667</v>
      </c>
      <c r="F755" s="61">
        <v>88</v>
      </c>
      <c r="G755" s="61">
        <v>805</v>
      </c>
      <c r="H755" s="61">
        <v>417</v>
      </c>
      <c r="I755" s="61">
        <v>197</v>
      </c>
      <c r="J755" s="61">
        <v>123</v>
      </c>
      <c r="K755" s="61">
        <v>19</v>
      </c>
      <c r="L755" s="61">
        <v>186</v>
      </c>
      <c r="M755" s="61">
        <v>354</v>
      </c>
      <c r="N755" s="61">
        <v>329</v>
      </c>
      <c r="O755" s="61">
        <v>597</v>
      </c>
      <c r="P755" s="61">
        <v>242</v>
      </c>
      <c r="Q755" s="61">
        <v>488</v>
      </c>
      <c r="R755" s="93">
        <f>AVERAGE(C755:Q755)</f>
        <v>314.46666666666664</v>
      </c>
      <c r="S755" s="62" t="s">
        <v>70</v>
      </c>
    </row>
    <row r="756" spans="2:19" ht="12.75">
      <c r="B756" s="74" t="s">
        <v>74</v>
      </c>
      <c r="C756" s="56">
        <f aca="true" t="shared" si="100" ref="C756:Q756">C755-$R755</f>
        <v>-283.46666666666664</v>
      </c>
      <c r="D756" s="56">
        <f t="shared" si="100"/>
        <v>-140.46666666666664</v>
      </c>
      <c r="E756" s="56">
        <f t="shared" si="100"/>
        <v>352.53333333333336</v>
      </c>
      <c r="F756" s="56">
        <f t="shared" si="100"/>
        <v>-226.46666666666664</v>
      </c>
      <c r="G756" s="56">
        <f t="shared" si="100"/>
        <v>490.53333333333336</v>
      </c>
      <c r="H756" s="56">
        <f t="shared" si="100"/>
        <v>102.53333333333336</v>
      </c>
      <c r="I756" s="56">
        <f t="shared" si="100"/>
        <v>-117.46666666666664</v>
      </c>
      <c r="J756" s="56">
        <f t="shared" si="100"/>
        <v>-191.46666666666664</v>
      </c>
      <c r="K756" s="56">
        <f t="shared" si="100"/>
        <v>-295.46666666666664</v>
      </c>
      <c r="L756" s="56">
        <f t="shared" si="100"/>
        <v>-128.46666666666664</v>
      </c>
      <c r="M756" s="56">
        <f t="shared" si="100"/>
        <v>39.53333333333336</v>
      </c>
      <c r="N756" s="56">
        <f t="shared" si="100"/>
        <v>14.53333333333336</v>
      </c>
      <c r="O756" s="56">
        <f t="shared" si="100"/>
        <v>282.53333333333336</v>
      </c>
      <c r="P756" s="56">
        <f t="shared" si="100"/>
        <v>-72.46666666666664</v>
      </c>
      <c r="Q756" s="56">
        <f t="shared" si="100"/>
        <v>173.53333333333336</v>
      </c>
      <c r="R756" s="5"/>
      <c r="S756" s="27"/>
    </row>
    <row r="757" spans="2:19" ht="12.75">
      <c r="B757" s="74" t="s">
        <v>71</v>
      </c>
      <c r="C757" s="6">
        <v>1</v>
      </c>
      <c r="D757" s="6">
        <f>C757+1</f>
        <v>2</v>
      </c>
      <c r="E757" s="6">
        <f aca="true" t="shared" si="101" ref="E757:Q757">D757+1</f>
        <v>3</v>
      </c>
      <c r="F757" s="6">
        <f t="shared" si="101"/>
        <v>4</v>
      </c>
      <c r="G757" s="6">
        <f t="shared" si="101"/>
        <v>5</v>
      </c>
      <c r="H757" s="6">
        <f t="shared" si="101"/>
        <v>6</v>
      </c>
      <c r="I757" s="6">
        <f t="shared" si="101"/>
        <v>7</v>
      </c>
      <c r="J757" s="6">
        <f t="shared" si="101"/>
        <v>8</v>
      </c>
      <c r="K757" s="6">
        <f t="shared" si="101"/>
        <v>9</v>
      </c>
      <c r="L757" s="6">
        <f t="shared" si="101"/>
        <v>10</v>
      </c>
      <c r="M757" s="6">
        <f t="shared" si="101"/>
        <v>11</v>
      </c>
      <c r="N757" s="6">
        <f t="shared" si="101"/>
        <v>12</v>
      </c>
      <c r="O757" s="6">
        <f t="shared" si="101"/>
        <v>13</v>
      </c>
      <c r="P757" s="6">
        <f t="shared" si="101"/>
        <v>14</v>
      </c>
      <c r="Q757" s="6">
        <f t="shared" si="101"/>
        <v>15</v>
      </c>
      <c r="R757" s="79">
        <f>AVERAGE(C757:Q757)</f>
        <v>8</v>
      </c>
      <c r="S757" s="65" t="s">
        <v>72</v>
      </c>
    </row>
    <row r="758" spans="2:19" ht="12.75">
      <c r="B758" s="74" t="s">
        <v>75</v>
      </c>
      <c r="C758" s="6">
        <f aca="true" t="shared" si="102" ref="C758:Q758">C757-$R757</f>
        <v>-7</v>
      </c>
      <c r="D758" s="6">
        <f t="shared" si="102"/>
        <v>-6</v>
      </c>
      <c r="E758" s="6">
        <f t="shared" si="102"/>
        <v>-5</v>
      </c>
      <c r="F758" s="6">
        <f t="shared" si="102"/>
        <v>-4</v>
      </c>
      <c r="G758" s="6">
        <f t="shared" si="102"/>
        <v>-3</v>
      </c>
      <c r="H758" s="6">
        <f t="shared" si="102"/>
        <v>-2</v>
      </c>
      <c r="I758" s="6">
        <f t="shared" si="102"/>
        <v>-1</v>
      </c>
      <c r="J758" s="6">
        <f t="shared" si="102"/>
        <v>0</v>
      </c>
      <c r="K758" s="6">
        <f t="shared" si="102"/>
        <v>1</v>
      </c>
      <c r="L758" s="6">
        <f t="shared" si="102"/>
        <v>2</v>
      </c>
      <c r="M758" s="6">
        <f t="shared" si="102"/>
        <v>3</v>
      </c>
      <c r="N758" s="6">
        <f t="shared" si="102"/>
        <v>4</v>
      </c>
      <c r="O758" s="6">
        <f t="shared" si="102"/>
        <v>5</v>
      </c>
      <c r="P758" s="6">
        <f t="shared" si="102"/>
        <v>6</v>
      </c>
      <c r="Q758" s="6">
        <f t="shared" si="102"/>
        <v>7</v>
      </c>
      <c r="R758" s="5"/>
      <c r="S758" s="27"/>
    </row>
    <row r="759" spans="2:19" ht="12.75">
      <c r="B759" s="74" t="s">
        <v>73</v>
      </c>
      <c r="C759" s="6">
        <f aca="true" t="shared" si="103" ref="C759:Q759">C758^2</f>
        <v>49</v>
      </c>
      <c r="D759" s="6">
        <f t="shared" si="103"/>
        <v>36</v>
      </c>
      <c r="E759" s="6">
        <f t="shared" si="103"/>
        <v>25</v>
      </c>
      <c r="F759" s="6">
        <f t="shared" si="103"/>
        <v>16</v>
      </c>
      <c r="G759" s="6">
        <f t="shared" si="103"/>
        <v>9</v>
      </c>
      <c r="H759" s="6">
        <f t="shared" si="103"/>
        <v>4</v>
      </c>
      <c r="I759" s="6">
        <f t="shared" si="103"/>
        <v>1</v>
      </c>
      <c r="J759" s="6">
        <f t="shared" si="103"/>
        <v>0</v>
      </c>
      <c r="K759" s="6">
        <f t="shared" si="103"/>
        <v>1</v>
      </c>
      <c r="L759" s="6">
        <f t="shared" si="103"/>
        <v>4</v>
      </c>
      <c r="M759" s="6">
        <f t="shared" si="103"/>
        <v>9</v>
      </c>
      <c r="N759" s="6">
        <f t="shared" si="103"/>
        <v>16</v>
      </c>
      <c r="O759" s="6">
        <f t="shared" si="103"/>
        <v>25</v>
      </c>
      <c r="P759" s="6">
        <f t="shared" si="103"/>
        <v>36</v>
      </c>
      <c r="Q759" s="6">
        <f t="shared" si="103"/>
        <v>49</v>
      </c>
      <c r="R759" s="79">
        <f>SUM(C759:Q759)</f>
        <v>280</v>
      </c>
      <c r="S759" s="65" t="s">
        <v>85</v>
      </c>
    </row>
    <row r="760" spans="2:19" ht="13.5" thickBot="1">
      <c r="B760" s="74" t="s">
        <v>76</v>
      </c>
      <c r="C760" s="6">
        <f>C758*C756</f>
        <v>1984.2666666666664</v>
      </c>
      <c r="D760" s="6">
        <f aca="true" t="shared" si="104" ref="D760:Q760">D758*D756</f>
        <v>842.7999999999998</v>
      </c>
      <c r="E760" s="6">
        <f t="shared" si="104"/>
        <v>-1762.6666666666667</v>
      </c>
      <c r="F760" s="6">
        <f t="shared" si="104"/>
        <v>905.8666666666666</v>
      </c>
      <c r="G760" s="6">
        <f t="shared" si="104"/>
        <v>-1471.6000000000001</v>
      </c>
      <c r="H760" s="6">
        <f t="shared" si="104"/>
        <v>-205.06666666666672</v>
      </c>
      <c r="I760" s="6">
        <f t="shared" si="104"/>
        <v>117.46666666666664</v>
      </c>
      <c r="J760" s="6">
        <f t="shared" si="104"/>
        <v>0</v>
      </c>
      <c r="K760" s="6">
        <f t="shared" si="104"/>
        <v>-295.46666666666664</v>
      </c>
      <c r="L760" s="6">
        <f t="shared" si="104"/>
        <v>-256.9333333333333</v>
      </c>
      <c r="M760" s="6">
        <f t="shared" si="104"/>
        <v>118.60000000000008</v>
      </c>
      <c r="N760" s="6">
        <f t="shared" si="104"/>
        <v>58.13333333333344</v>
      </c>
      <c r="O760" s="6">
        <f t="shared" si="104"/>
        <v>1412.6666666666667</v>
      </c>
      <c r="P760" s="6">
        <f t="shared" si="104"/>
        <v>-434.79999999999984</v>
      </c>
      <c r="Q760" s="6">
        <f t="shared" si="104"/>
        <v>1214.7333333333336</v>
      </c>
      <c r="R760" s="80">
        <f>SUM(C760:Q760)</f>
        <v>2228</v>
      </c>
      <c r="S760" s="95" t="s">
        <v>85</v>
      </c>
    </row>
    <row r="761" spans="2:19" ht="12.75">
      <c r="B761" s="74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6"/>
      <c r="P761" s="66"/>
      <c r="Q761" s="66"/>
      <c r="R761" s="6"/>
      <c r="S761" s="27"/>
    </row>
    <row r="762" spans="2:19" ht="12.75">
      <c r="B762" s="75" t="s">
        <v>77</v>
      </c>
      <c r="C762" s="44">
        <f>R760/R759</f>
        <v>7.957142857142857</v>
      </c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6"/>
      <c r="P762" s="66"/>
      <c r="Q762" s="66"/>
      <c r="R762" s="6"/>
      <c r="S762" s="27"/>
    </row>
    <row r="763" spans="2:19" ht="12.75">
      <c r="B763" s="75" t="s">
        <v>78</v>
      </c>
      <c r="C763" s="44">
        <f>R755-C762*R757</f>
        <v>250.8095238095238</v>
      </c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6"/>
      <c r="P763" s="66"/>
      <c r="Q763" s="66"/>
      <c r="R763" s="6"/>
      <c r="S763" s="27"/>
    </row>
    <row r="764" spans="2:19" ht="12.75">
      <c r="B764" s="76" t="s">
        <v>69</v>
      </c>
      <c r="C764" s="57" t="s">
        <v>79</v>
      </c>
      <c r="D764" s="58" t="s">
        <v>81</v>
      </c>
      <c r="E764" s="6">
        <v>1</v>
      </c>
      <c r="F764" s="6">
        <f>E764+1</f>
        <v>2</v>
      </c>
      <c r="G764" s="6">
        <f aca="true" t="shared" si="105" ref="G764:S764">F764+1</f>
        <v>3</v>
      </c>
      <c r="H764" s="6">
        <f t="shared" si="105"/>
        <v>4</v>
      </c>
      <c r="I764" s="6">
        <f t="shared" si="105"/>
        <v>5</v>
      </c>
      <c r="J764" s="6">
        <f t="shared" si="105"/>
        <v>6</v>
      </c>
      <c r="K764" s="6">
        <f t="shared" si="105"/>
        <v>7</v>
      </c>
      <c r="L764" s="6">
        <f t="shared" si="105"/>
        <v>8</v>
      </c>
      <c r="M764" s="6">
        <f t="shared" si="105"/>
        <v>9</v>
      </c>
      <c r="N764" s="6">
        <f t="shared" si="105"/>
        <v>10</v>
      </c>
      <c r="O764" s="6">
        <f t="shared" si="105"/>
        <v>11</v>
      </c>
      <c r="P764" s="6">
        <f t="shared" si="105"/>
        <v>12</v>
      </c>
      <c r="Q764" s="6">
        <f t="shared" si="105"/>
        <v>13</v>
      </c>
      <c r="R764" s="6">
        <f t="shared" si="105"/>
        <v>14</v>
      </c>
      <c r="S764" s="7">
        <f t="shared" si="105"/>
        <v>15</v>
      </c>
    </row>
    <row r="765" spans="2:20" ht="12.75">
      <c r="B765" s="74"/>
      <c r="C765" s="6"/>
      <c r="D765" s="101" t="s">
        <v>83</v>
      </c>
      <c r="E765" s="102">
        <v>31</v>
      </c>
      <c r="F765" s="102">
        <v>174</v>
      </c>
      <c r="G765" s="102">
        <v>667</v>
      </c>
      <c r="H765" s="102">
        <v>88</v>
      </c>
      <c r="I765" s="102">
        <v>805</v>
      </c>
      <c r="J765" s="102">
        <v>417</v>
      </c>
      <c r="K765" s="102">
        <v>197</v>
      </c>
      <c r="L765" s="102">
        <v>123</v>
      </c>
      <c r="M765" s="102">
        <v>19</v>
      </c>
      <c r="N765" s="102">
        <v>186</v>
      </c>
      <c r="O765" s="102">
        <v>354</v>
      </c>
      <c r="P765" s="102">
        <v>329</v>
      </c>
      <c r="Q765" s="102">
        <v>597</v>
      </c>
      <c r="R765" s="102">
        <v>242</v>
      </c>
      <c r="S765" s="103">
        <v>488</v>
      </c>
      <c r="T765" s="50"/>
    </row>
    <row r="766" spans="2:19" ht="12.75">
      <c r="B766" s="74"/>
      <c r="C766" s="6"/>
      <c r="D766" s="101" t="s">
        <v>80</v>
      </c>
      <c r="E766" s="108">
        <f>$C762*E764+$C763</f>
        <v>258.76666666666665</v>
      </c>
      <c r="F766" s="108">
        <f aca="true" t="shared" si="106" ref="F766:S766">$C762*F764+$C763</f>
        <v>266.7238095238095</v>
      </c>
      <c r="G766" s="108">
        <f t="shared" si="106"/>
        <v>274.68095238095236</v>
      </c>
      <c r="H766" s="108">
        <f t="shared" si="106"/>
        <v>282.6380952380952</v>
      </c>
      <c r="I766" s="108">
        <f t="shared" si="106"/>
        <v>290.5952380952381</v>
      </c>
      <c r="J766" s="108">
        <f t="shared" si="106"/>
        <v>298.55238095238093</v>
      </c>
      <c r="K766" s="108">
        <f t="shared" si="106"/>
        <v>306.5095238095238</v>
      </c>
      <c r="L766" s="108">
        <f t="shared" si="106"/>
        <v>314.46666666666664</v>
      </c>
      <c r="M766" s="108">
        <f t="shared" si="106"/>
        <v>322.4238095238095</v>
      </c>
      <c r="N766" s="108">
        <f t="shared" si="106"/>
        <v>330.38095238095235</v>
      </c>
      <c r="O766" s="108">
        <f t="shared" si="106"/>
        <v>338.3380952380952</v>
      </c>
      <c r="P766" s="108">
        <f t="shared" si="106"/>
        <v>346.2952380952381</v>
      </c>
      <c r="Q766" s="108">
        <f t="shared" si="106"/>
        <v>354.2523809523809</v>
      </c>
      <c r="R766" s="108">
        <f t="shared" si="106"/>
        <v>362.20952380952383</v>
      </c>
      <c r="S766" s="109">
        <f t="shared" si="106"/>
        <v>370.16666666666663</v>
      </c>
    </row>
    <row r="767" spans="2:19" ht="13.5" thickBot="1">
      <c r="B767" s="77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69"/>
      <c r="P767" s="69"/>
      <c r="Q767" s="69"/>
      <c r="R767" s="48"/>
      <c r="S767" s="29"/>
    </row>
    <row r="775" ht="13.5" thickBot="1"/>
    <row r="776" spans="1:19" ht="15">
      <c r="A776" s="94" t="s">
        <v>29</v>
      </c>
      <c r="B776" s="72" t="s">
        <v>69</v>
      </c>
      <c r="C776" s="61">
        <v>8</v>
      </c>
      <c r="D776" s="61">
        <v>64</v>
      </c>
      <c r="E776" s="61">
        <v>64</v>
      </c>
      <c r="F776" s="61">
        <v>4</v>
      </c>
      <c r="G776" s="61">
        <v>107</v>
      </c>
      <c r="H776" s="61">
        <v>161</v>
      </c>
      <c r="I776" s="61">
        <v>18</v>
      </c>
      <c r="J776" s="61">
        <v>107</v>
      </c>
      <c r="K776" s="61">
        <v>219</v>
      </c>
      <c r="L776" s="61">
        <v>6</v>
      </c>
      <c r="M776" s="61">
        <v>95</v>
      </c>
      <c r="N776" s="61">
        <v>184</v>
      </c>
      <c r="O776" s="61">
        <v>349</v>
      </c>
      <c r="P776" s="61">
        <v>28</v>
      </c>
      <c r="Q776" s="61">
        <v>48</v>
      </c>
      <c r="R776" s="78">
        <f>AVERAGE(C776:Q776)</f>
        <v>97.46666666666667</v>
      </c>
      <c r="S776" s="62" t="s">
        <v>70</v>
      </c>
    </row>
    <row r="777" spans="2:19" ht="12.75">
      <c r="B777" s="74" t="s">
        <v>74</v>
      </c>
      <c r="C777" s="56">
        <f aca="true" t="shared" si="107" ref="C777:Q777">C776-$R776</f>
        <v>-89.46666666666667</v>
      </c>
      <c r="D777" s="56">
        <f t="shared" si="107"/>
        <v>-33.46666666666667</v>
      </c>
      <c r="E777" s="56">
        <f t="shared" si="107"/>
        <v>-33.46666666666667</v>
      </c>
      <c r="F777" s="56">
        <f t="shared" si="107"/>
        <v>-93.46666666666667</v>
      </c>
      <c r="G777" s="56">
        <f t="shared" si="107"/>
        <v>9.533333333333331</v>
      </c>
      <c r="H777" s="56">
        <f t="shared" si="107"/>
        <v>63.53333333333333</v>
      </c>
      <c r="I777" s="56">
        <f t="shared" si="107"/>
        <v>-79.46666666666667</v>
      </c>
      <c r="J777" s="56">
        <f t="shared" si="107"/>
        <v>9.533333333333331</v>
      </c>
      <c r="K777" s="56">
        <f t="shared" si="107"/>
        <v>121.53333333333333</v>
      </c>
      <c r="L777" s="56">
        <f t="shared" si="107"/>
        <v>-91.46666666666667</v>
      </c>
      <c r="M777" s="56">
        <f t="shared" si="107"/>
        <v>-2.4666666666666686</v>
      </c>
      <c r="N777" s="56">
        <f t="shared" si="107"/>
        <v>86.53333333333333</v>
      </c>
      <c r="O777" s="56">
        <f t="shared" si="107"/>
        <v>251.53333333333333</v>
      </c>
      <c r="P777" s="56">
        <f t="shared" si="107"/>
        <v>-69.46666666666667</v>
      </c>
      <c r="Q777" s="56">
        <f t="shared" si="107"/>
        <v>-49.46666666666667</v>
      </c>
      <c r="R777" s="5"/>
      <c r="S777" s="27"/>
    </row>
    <row r="778" spans="2:19" ht="12.75">
      <c r="B778" s="74" t="s">
        <v>71</v>
      </c>
      <c r="C778" s="6">
        <v>1</v>
      </c>
      <c r="D778" s="6">
        <f>C778+1</f>
        <v>2</v>
      </c>
      <c r="E778" s="6">
        <f aca="true" t="shared" si="108" ref="E778:Q778">D778+1</f>
        <v>3</v>
      </c>
      <c r="F778" s="6">
        <f t="shared" si="108"/>
        <v>4</v>
      </c>
      <c r="G778" s="6">
        <f t="shared" si="108"/>
        <v>5</v>
      </c>
      <c r="H778" s="6">
        <f t="shared" si="108"/>
        <v>6</v>
      </c>
      <c r="I778" s="6">
        <f t="shared" si="108"/>
        <v>7</v>
      </c>
      <c r="J778" s="6">
        <f t="shared" si="108"/>
        <v>8</v>
      </c>
      <c r="K778" s="6">
        <f t="shared" si="108"/>
        <v>9</v>
      </c>
      <c r="L778" s="6">
        <f t="shared" si="108"/>
        <v>10</v>
      </c>
      <c r="M778" s="6">
        <f t="shared" si="108"/>
        <v>11</v>
      </c>
      <c r="N778" s="6">
        <f t="shared" si="108"/>
        <v>12</v>
      </c>
      <c r="O778" s="6">
        <f t="shared" si="108"/>
        <v>13</v>
      </c>
      <c r="P778" s="6">
        <f t="shared" si="108"/>
        <v>14</v>
      </c>
      <c r="Q778" s="6">
        <f t="shared" si="108"/>
        <v>15</v>
      </c>
      <c r="R778" s="79">
        <f>AVERAGE(C778:Q778)</f>
        <v>8</v>
      </c>
      <c r="S778" s="65" t="s">
        <v>72</v>
      </c>
    </row>
    <row r="779" spans="2:19" ht="12.75">
      <c r="B779" s="74" t="s">
        <v>75</v>
      </c>
      <c r="C779" s="6">
        <f aca="true" t="shared" si="109" ref="C779:Q779">C778-$R778</f>
        <v>-7</v>
      </c>
      <c r="D779" s="6">
        <f t="shared" si="109"/>
        <v>-6</v>
      </c>
      <c r="E779" s="6">
        <f t="shared" si="109"/>
        <v>-5</v>
      </c>
      <c r="F779" s="6">
        <f t="shared" si="109"/>
        <v>-4</v>
      </c>
      <c r="G779" s="6">
        <f t="shared" si="109"/>
        <v>-3</v>
      </c>
      <c r="H779" s="6">
        <f t="shared" si="109"/>
        <v>-2</v>
      </c>
      <c r="I779" s="6">
        <f t="shared" si="109"/>
        <v>-1</v>
      </c>
      <c r="J779" s="6">
        <f t="shared" si="109"/>
        <v>0</v>
      </c>
      <c r="K779" s="6">
        <f t="shared" si="109"/>
        <v>1</v>
      </c>
      <c r="L779" s="6">
        <f t="shared" si="109"/>
        <v>2</v>
      </c>
      <c r="M779" s="6">
        <f t="shared" si="109"/>
        <v>3</v>
      </c>
      <c r="N779" s="6">
        <f t="shared" si="109"/>
        <v>4</v>
      </c>
      <c r="O779" s="6">
        <f t="shared" si="109"/>
        <v>5</v>
      </c>
      <c r="P779" s="6">
        <f t="shared" si="109"/>
        <v>6</v>
      </c>
      <c r="Q779" s="6">
        <f t="shared" si="109"/>
        <v>7</v>
      </c>
      <c r="R779" s="5"/>
      <c r="S779" s="27"/>
    </row>
    <row r="780" spans="2:19" ht="12.75">
      <c r="B780" s="74" t="s">
        <v>73</v>
      </c>
      <c r="C780" s="6">
        <f aca="true" t="shared" si="110" ref="C780:Q780">C779^2</f>
        <v>49</v>
      </c>
      <c r="D780" s="6">
        <f t="shared" si="110"/>
        <v>36</v>
      </c>
      <c r="E780" s="6">
        <f t="shared" si="110"/>
        <v>25</v>
      </c>
      <c r="F780" s="6">
        <f t="shared" si="110"/>
        <v>16</v>
      </c>
      <c r="G780" s="6">
        <f t="shared" si="110"/>
        <v>9</v>
      </c>
      <c r="H780" s="6">
        <f t="shared" si="110"/>
        <v>4</v>
      </c>
      <c r="I780" s="6">
        <f t="shared" si="110"/>
        <v>1</v>
      </c>
      <c r="J780" s="6">
        <f t="shared" si="110"/>
        <v>0</v>
      </c>
      <c r="K780" s="6">
        <f t="shared" si="110"/>
        <v>1</v>
      </c>
      <c r="L780" s="6">
        <f t="shared" si="110"/>
        <v>4</v>
      </c>
      <c r="M780" s="6">
        <f t="shared" si="110"/>
        <v>9</v>
      </c>
      <c r="N780" s="6">
        <f t="shared" si="110"/>
        <v>16</v>
      </c>
      <c r="O780" s="6">
        <f t="shared" si="110"/>
        <v>25</v>
      </c>
      <c r="P780" s="6">
        <f t="shared" si="110"/>
        <v>36</v>
      </c>
      <c r="Q780" s="6">
        <f t="shared" si="110"/>
        <v>49</v>
      </c>
      <c r="R780" s="79">
        <f>SUM(C780:Q780)</f>
        <v>280</v>
      </c>
      <c r="S780" s="65" t="s">
        <v>85</v>
      </c>
    </row>
    <row r="781" spans="2:19" ht="13.5" thickBot="1">
      <c r="B781" s="74" t="s">
        <v>76</v>
      </c>
      <c r="C781" s="6">
        <f>C779*C777</f>
        <v>626.2666666666667</v>
      </c>
      <c r="D781" s="6">
        <f aca="true" t="shared" si="111" ref="D781:Q781">D779*D777</f>
        <v>200.8</v>
      </c>
      <c r="E781" s="6">
        <f t="shared" si="111"/>
        <v>167.33333333333334</v>
      </c>
      <c r="F781" s="6">
        <f t="shared" si="111"/>
        <v>373.8666666666667</v>
      </c>
      <c r="G781" s="6">
        <f t="shared" si="111"/>
        <v>-28.599999999999994</v>
      </c>
      <c r="H781" s="6">
        <f t="shared" si="111"/>
        <v>-127.06666666666666</v>
      </c>
      <c r="I781" s="6">
        <f t="shared" si="111"/>
        <v>79.46666666666667</v>
      </c>
      <c r="J781" s="6">
        <f t="shared" si="111"/>
        <v>0</v>
      </c>
      <c r="K781" s="6">
        <f t="shared" si="111"/>
        <v>121.53333333333333</v>
      </c>
      <c r="L781" s="6">
        <f t="shared" si="111"/>
        <v>-182.93333333333334</v>
      </c>
      <c r="M781" s="6">
        <f t="shared" si="111"/>
        <v>-7.400000000000006</v>
      </c>
      <c r="N781" s="6">
        <f t="shared" si="111"/>
        <v>346.1333333333333</v>
      </c>
      <c r="O781" s="6">
        <f t="shared" si="111"/>
        <v>1257.6666666666667</v>
      </c>
      <c r="P781" s="6">
        <f t="shared" si="111"/>
        <v>-416.8</v>
      </c>
      <c r="Q781" s="6">
        <f t="shared" si="111"/>
        <v>-346.26666666666665</v>
      </c>
      <c r="R781" s="80">
        <f>SUM(C781:Q781)</f>
        <v>2064</v>
      </c>
      <c r="S781" s="95" t="s">
        <v>85</v>
      </c>
    </row>
    <row r="782" spans="2:19" ht="12.75">
      <c r="B782" s="74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6"/>
      <c r="P782" s="66"/>
      <c r="Q782" s="66"/>
      <c r="R782" s="6"/>
      <c r="S782" s="27"/>
    </row>
    <row r="783" spans="2:19" ht="12.75">
      <c r="B783" s="75" t="s">
        <v>77</v>
      </c>
      <c r="C783" s="44">
        <f>R781/R780</f>
        <v>7.371428571428571</v>
      </c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6"/>
      <c r="P783" s="66"/>
      <c r="Q783" s="66"/>
      <c r="R783" s="6"/>
      <c r="S783" s="27"/>
    </row>
    <row r="784" spans="2:19" ht="12.75">
      <c r="B784" s="75" t="s">
        <v>78</v>
      </c>
      <c r="C784" s="44">
        <f>R776-C783*R778</f>
        <v>38.4952380952381</v>
      </c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6"/>
      <c r="P784" s="66"/>
      <c r="Q784" s="66"/>
      <c r="R784" s="6"/>
      <c r="S784" s="27"/>
    </row>
    <row r="785" spans="2:19" ht="12.75">
      <c r="B785" s="76" t="s">
        <v>69</v>
      </c>
      <c r="C785" s="57" t="s">
        <v>79</v>
      </c>
      <c r="D785" s="58" t="s">
        <v>81</v>
      </c>
      <c r="E785" s="6">
        <v>1</v>
      </c>
      <c r="F785" s="6">
        <f>E785+1</f>
        <v>2</v>
      </c>
      <c r="G785" s="6">
        <f aca="true" t="shared" si="112" ref="G785:S785">F785+1</f>
        <v>3</v>
      </c>
      <c r="H785" s="6">
        <f t="shared" si="112"/>
        <v>4</v>
      </c>
      <c r="I785" s="6">
        <f t="shared" si="112"/>
        <v>5</v>
      </c>
      <c r="J785" s="6">
        <f t="shared" si="112"/>
        <v>6</v>
      </c>
      <c r="K785" s="6">
        <f t="shared" si="112"/>
        <v>7</v>
      </c>
      <c r="L785" s="6">
        <f t="shared" si="112"/>
        <v>8</v>
      </c>
      <c r="M785" s="6">
        <f t="shared" si="112"/>
        <v>9</v>
      </c>
      <c r="N785" s="6">
        <f t="shared" si="112"/>
        <v>10</v>
      </c>
      <c r="O785" s="6">
        <f t="shared" si="112"/>
        <v>11</v>
      </c>
      <c r="P785" s="6">
        <f t="shared" si="112"/>
        <v>12</v>
      </c>
      <c r="Q785" s="6">
        <f t="shared" si="112"/>
        <v>13</v>
      </c>
      <c r="R785" s="6">
        <f t="shared" si="112"/>
        <v>14</v>
      </c>
      <c r="S785" s="7">
        <f t="shared" si="112"/>
        <v>15</v>
      </c>
    </row>
    <row r="786" spans="2:20" ht="12.75">
      <c r="B786" s="74"/>
      <c r="C786" s="6"/>
      <c r="D786" s="101" t="s">
        <v>83</v>
      </c>
      <c r="E786" s="102">
        <v>8</v>
      </c>
      <c r="F786" s="102">
        <v>64</v>
      </c>
      <c r="G786" s="102">
        <v>64</v>
      </c>
      <c r="H786" s="102">
        <v>4</v>
      </c>
      <c r="I786" s="102">
        <v>107</v>
      </c>
      <c r="J786" s="102">
        <v>161</v>
      </c>
      <c r="K786" s="102">
        <v>18</v>
      </c>
      <c r="L786" s="102">
        <v>107</v>
      </c>
      <c r="M786" s="102">
        <v>219</v>
      </c>
      <c r="N786" s="102">
        <v>6</v>
      </c>
      <c r="O786" s="102">
        <v>95</v>
      </c>
      <c r="P786" s="102">
        <v>184</v>
      </c>
      <c r="Q786" s="102">
        <v>349</v>
      </c>
      <c r="R786" s="102">
        <v>28</v>
      </c>
      <c r="S786" s="103">
        <v>48</v>
      </c>
      <c r="T786" s="50"/>
    </row>
    <row r="787" spans="2:19" ht="13.5" thickBot="1">
      <c r="B787" s="77"/>
      <c r="C787" s="48"/>
      <c r="D787" s="104" t="s">
        <v>80</v>
      </c>
      <c r="E787" s="105">
        <f>$C783*E785+$C784</f>
        <v>45.866666666666674</v>
      </c>
      <c r="F787" s="105">
        <f aca="true" t="shared" si="113" ref="F787:S787">$C783*F785+$C784</f>
        <v>53.23809523809524</v>
      </c>
      <c r="G787" s="105">
        <f t="shared" si="113"/>
        <v>60.609523809523814</v>
      </c>
      <c r="H787" s="105">
        <f t="shared" si="113"/>
        <v>67.98095238095239</v>
      </c>
      <c r="I787" s="105">
        <f t="shared" si="113"/>
        <v>75.35238095238095</v>
      </c>
      <c r="J787" s="105">
        <f t="shared" si="113"/>
        <v>82.72380952380954</v>
      </c>
      <c r="K787" s="105">
        <f t="shared" si="113"/>
        <v>90.0952380952381</v>
      </c>
      <c r="L787" s="105">
        <f t="shared" si="113"/>
        <v>97.46666666666667</v>
      </c>
      <c r="M787" s="105">
        <f t="shared" si="113"/>
        <v>104.83809523809524</v>
      </c>
      <c r="N787" s="105">
        <f t="shared" si="113"/>
        <v>112.2095238095238</v>
      </c>
      <c r="O787" s="105">
        <f t="shared" si="113"/>
        <v>119.58095238095237</v>
      </c>
      <c r="P787" s="105">
        <f t="shared" si="113"/>
        <v>126.95238095238096</v>
      </c>
      <c r="Q787" s="105">
        <f t="shared" si="113"/>
        <v>134.32380952380953</v>
      </c>
      <c r="R787" s="105">
        <f t="shared" si="113"/>
        <v>141.6952380952381</v>
      </c>
      <c r="S787" s="106">
        <f t="shared" si="113"/>
        <v>149.06666666666666</v>
      </c>
    </row>
    <row r="788" spans="2:19" ht="12.75">
      <c r="B788" s="64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6"/>
      <c r="P788" s="66"/>
      <c r="Q788" s="66"/>
      <c r="R788" s="6"/>
      <c r="S788" s="66"/>
    </row>
    <row r="796" ht="13.5" thickBot="1"/>
    <row r="797" spans="2:13" ht="13.5" thickBot="1">
      <c r="B797" s="96" t="s">
        <v>86</v>
      </c>
      <c r="C797" s="97">
        <v>2002</v>
      </c>
      <c r="D797" s="97">
        <f>C797+1</f>
        <v>2003</v>
      </c>
      <c r="E797" s="97">
        <f aca="true" t="shared" si="114" ref="E797:M797">D797+1</f>
        <v>2004</v>
      </c>
      <c r="F797" s="97">
        <f t="shared" si="114"/>
        <v>2005</v>
      </c>
      <c r="G797" s="97">
        <f t="shared" si="114"/>
        <v>2006</v>
      </c>
      <c r="H797" s="97">
        <f t="shared" si="114"/>
        <v>2007</v>
      </c>
      <c r="I797" s="97">
        <f t="shared" si="114"/>
        <v>2008</v>
      </c>
      <c r="J797" s="97">
        <f t="shared" si="114"/>
        <v>2009</v>
      </c>
      <c r="K797" s="97">
        <f t="shared" si="114"/>
        <v>2010</v>
      </c>
      <c r="L797" s="97">
        <f t="shared" si="114"/>
        <v>2011</v>
      </c>
      <c r="M797" s="98">
        <f t="shared" si="114"/>
        <v>2012</v>
      </c>
    </row>
    <row r="798" spans="2:15" ht="12.75">
      <c r="B798" s="72" t="s">
        <v>69</v>
      </c>
      <c r="C798" s="61">
        <v>2652</v>
      </c>
      <c r="D798" s="61">
        <v>1466</v>
      </c>
      <c r="E798" s="61">
        <v>1771</v>
      </c>
      <c r="F798" s="61">
        <v>1430</v>
      </c>
      <c r="G798" s="61">
        <v>1284</v>
      </c>
      <c r="H798" s="61">
        <v>1392</v>
      </c>
      <c r="I798" s="61">
        <v>2080</v>
      </c>
      <c r="J798" s="61">
        <v>2210</v>
      </c>
      <c r="K798" s="61">
        <v>2546</v>
      </c>
      <c r="L798" s="61">
        <v>1419</v>
      </c>
      <c r="M798" s="61">
        <v>1663</v>
      </c>
      <c r="N798" s="78">
        <f>AVERAGE(C798:M798)</f>
        <v>1810.2727272727273</v>
      </c>
      <c r="O798" s="62" t="s">
        <v>70</v>
      </c>
    </row>
    <row r="799" spans="2:15" ht="12.75">
      <c r="B799" s="74" t="s">
        <v>74</v>
      </c>
      <c r="C799" s="56">
        <f aca="true" t="shared" si="115" ref="C799:M799">C798-$N798</f>
        <v>841.7272727272727</v>
      </c>
      <c r="D799" s="56">
        <f t="shared" si="115"/>
        <v>-344.27272727272725</v>
      </c>
      <c r="E799" s="56">
        <f t="shared" si="115"/>
        <v>-39.27272727272725</v>
      </c>
      <c r="F799" s="56">
        <f t="shared" si="115"/>
        <v>-380.27272727272725</v>
      </c>
      <c r="G799" s="56">
        <f t="shared" si="115"/>
        <v>-526.2727272727273</v>
      </c>
      <c r="H799" s="56">
        <f t="shared" si="115"/>
        <v>-418.27272727272725</v>
      </c>
      <c r="I799" s="56">
        <f t="shared" si="115"/>
        <v>269.72727272727275</v>
      </c>
      <c r="J799" s="56">
        <f t="shared" si="115"/>
        <v>399.72727272727275</v>
      </c>
      <c r="K799" s="56">
        <f t="shared" si="115"/>
        <v>735.7272727272727</v>
      </c>
      <c r="L799" s="56">
        <f t="shared" si="115"/>
        <v>-391.27272727272725</v>
      </c>
      <c r="M799" s="56">
        <f t="shared" si="115"/>
        <v>-147.27272727272725</v>
      </c>
      <c r="N799" s="84"/>
      <c r="O799" s="90"/>
    </row>
    <row r="800" spans="2:15" ht="12.75">
      <c r="B800" s="74" t="s">
        <v>71</v>
      </c>
      <c r="C800" s="6">
        <v>1</v>
      </c>
      <c r="D800" s="6">
        <f>C800+1</f>
        <v>2</v>
      </c>
      <c r="E800" s="6">
        <f aca="true" t="shared" si="116" ref="E800:M800">D800+1</f>
        <v>3</v>
      </c>
      <c r="F800" s="6">
        <f t="shared" si="116"/>
        <v>4</v>
      </c>
      <c r="G800" s="6">
        <f t="shared" si="116"/>
        <v>5</v>
      </c>
      <c r="H800" s="6">
        <f t="shared" si="116"/>
        <v>6</v>
      </c>
      <c r="I800" s="6">
        <f t="shared" si="116"/>
        <v>7</v>
      </c>
      <c r="J800" s="6">
        <f t="shared" si="116"/>
        <v>8</v>
      </c>
      <c r="K800" s="6">
        <f t="shared" si="116"/>
        <v>9</v>
      </c>
      <c r="L800" s="6">
        <f t="shared" si="116"/>
        <v>10</v>
      </c>
      <c r="M800" s="6">
        <f t="shared" si="116"/>
        <v>11</v>
      </c>
      <c r="N800" s="79">
        <f>AVERAGE(C800:L800)</f>
        <v>5.5</v>
      </c>
      <c r="O800" s="65" t="s">
        <v>72</v>
      </c>
    </row>
    <row r="801" spans="2:15" ht="12.75">
      <c r="B801" s="74" t="s">
        <v>75</v>
      </c>
      <c r="C801" s="6">
        <f aca="true" t="shared" si="117" ref="C801:M801">C800-$Q800</f>
        <v>1</v>
      </c>
      <c r="D801" s="6">
        <f t="shared" si="117"/>
        <v>2</v>
      </c>
      <c r="E801" s="6">
        <f t="shared" si="117"/>
        <v>3</v>
      </c>
      <c r="F801" s="6">
        <f t="shared" si="117"/>
        <v>4</v>
      </c>
      <c r="G801" s="6">
        <f t="shared" si="117"/>
        <v>5</v>
      </c>
      <c r="H801" s="6">
        <f t="shared" si="117"/>
        <v>6</v>
      </c>
      <c r="I801" s="6">
        <f t="shared" si="117"/>
        <v>7</v>
      </c>
      <c r="J801" s="6">
        <f t="shared" si="117"/>
        <v>8</v>
      </c>
      <c r="K801" s="6">
        <f t="shared" si="117"/>
        <v>9</v>
      </c>
      <c r="L801" s="6">
        <f t="shared" si="117"/>
        <v>10</v>
      </c>
      <c r="M801" s="6">
        <f t="shared" si="117"/>
        <v>11</v>
      </c>
      <c r="N801" s="5"/>
      <c r="O801" s="7"/>
    </row>
    <row r="802" spans="2:15" ht="12.75">
      <c r="B802" s="74" t="s">
        <v>73</v>
      </c>
      <c r="C802" s="83">
        <f aca="true" t="shared" si="118" ref="C802:M802">C801^2</f>
        <v>1</v>
      </c>
      <c r="D802" s="83">
        <f t="shared" si="118"/>
        <v>4</v>
      </c>
      <c r="E802" s="83">
        <f t="shared" si="118"/>
        <v>9</v>
      </c>
      <c r="F802" s="83">
        <f t="shared" si="118"/>
        <v>16</v>
      </c>
      <c r="G802" s="83">
        <f t="shared" si="118"/>
        <v>25</v>
      </c>
      <c r="H802" s="83">
        <f t="shared" si="118"/>
        <v>36</v>
      </c>
      <c r="I802" s="83">
        <f t="shared" si="118"/>
        <v>49</v>
      </c>
      <c r="J802" s="83">
        <f t="shared" si="118"/>
        <v>64</v>
      </c>
      <c r="K802" s="83">
        <f t="shared" si="118"/>
        <v>81</v>
      </c>
      <c r="L802" s="83">
        <f t="shared" si="118"/>
        <v>100</v>
      </c>
      <c r="M802" s="83">
        <f t="shared" si="118"/>
        <v>121</v>
      </c>
      <c r="N802" s="85">
        <f>SUM(C802:L802)</f>
        <v>385</v>
      </c>
      <c r="O802" s="65" t="s">
        <v>85</v>
      </c>
    </row>
    <row r="803" spans="2:15" ht="13.5" thickBot="1">
      <c r="B803" s="74" t="s">
        <v>76</v>
      </c>
      <c r="C803" s="83">
        <f>C801*C799</f>
        <v>841.7272727272727</v>
      </c>
      <c r="D803" s="83">
        <f aca="true" t="shared" si="119" ref="D803:M803">D801*D799</f>
        <v>-688.5454545454545</v>
      </c>
      <c r="E803" s="83">
        <f t="shared" si="119"/>
        <v>-117.81818181818176</v>
      </c>
      <c r="F803" s="83">
        <f t="shared" si="119"/>
        <v>-1521.090909090909</v>
      </c>
      <c r="G803" s="83">
        <f t="shared" si="119"/>
        <v>-2631.363636363636</v>
      </c>
      <c r="H803" s="83">
        <f t="shared" si="119"/>
        <v>-2509.6363636363635</v>
      </c>
      <c r="I803" s="83">
        <f t="shared" si="119"/>
        <v>1888.0909090909092</v>
      </c>
      <c r="J803" s="83">
        <f t="shared" si="119"/>
        <v>3197.818181818182</v>
      </c>
      <c r="K803" s="83">
        <f t="shared" si="119"/>
        <v>6621.545454545455</v>
      </c>
      <c r="L803" s="83">
        <f t="shared" si="119"/>
        <v>-3912.7272727272725</v>
      </c>
      <c r="M803" s="83">
        <f t="shared" si="119"/>
        <v>-1619.9999999999998</v>
      </c>
      <c r="N803" s="86">
        <f>SUM(C803:L803)</f>
        <v>1168.0000000000014</v>
      </c>
      <c r="O803" s="95" t="s">
        <v>85</v>
      </c>
    </row>
    <row r="804" spans="2:15" ht="12.75">
      <c r="B804" s="74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27"/>
    </row>
    <row r="805" spans="2:15" ht="12.75">
      <c r="B805" s="75" t="s">
        <v>77</v>
      </c>
      <c r="C805" s="44">
        <f>N803/N802</f>
        <v>3.0337662337662374</v>
      </c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27"/>
    </row>
    <row r="806" spans="2:15" ht="12.75">
      <c r="B806" s="75" t="s">
        <v>78</v>
      </c>
      <c r="C806" s="44">
        <f>N798-C805*N800</f>
        <v>1793.587012987013</v>
      </c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27"/>
    </row>
    <row r="807" spans="2:15" ht="12.75">
      <c r="B807" s="76" t="s">
        <v>69</v>
      </c>
      <c r="C807" s="57" t="s">
        <v>79</v>
      </c>
      <c r="D807" s="58" t="s">
        <v>81</v>
      </c>
      <c r="E807" s="6">
        <v>1</v>
      </c>
      <c r="F807" s="6">
        <f>E807+1</f>
        <v>2</v>
      </c>
      <c r="G807" s="6">
        <f aca="true" t="shared" si="120" ref="G807:N807">F807+1</f>
        <v>3</v>
      </c>
      <c r="H807" s="6">
        <f t="shared" si="120"/>
        <v>4</v>
      </c>
      <c r="I807" s="6">
        <f t="shared" si="120"/>
        <v>5</v>
      </c>
      <c r="J807" s="6">
        <f t="shared" si="120"/>
        <v>6</v>
      </c>
      <c r="K807" s="6">
        <f t="shared" si="120"/>
        <v>7</v>
      </c>
      <c r="L807" s="6">
        <f t="shared" si="120"/>
        <v>8</v>
      </c>
      <c r="M807" s="6">
        <f t="shared" si="120"/>
        <v>9</v>
      </c>
      <c r="N807" s="6">
        <f t="shared" si="120"/>
        <v>10</v>
      </c>
      <c r="O807" s="7">
        <v>11</v>
      </c>
    </row>
    <row r="808" spans="2:15" ht="12.75">
      <c r="B808" s="74"/>
      <c r="C808" s="6"/>
      <c r="D808" s="101" t="s">
        <v>83</v>
      </c>
      <c r="E808" s="102">
        <v>2652</v>
      </c>
      <c r="F808" s="102">
        <v>1466</v>
      </c>
      <c r="G808" s="102">
        <v>1771</v>
      </c>
      <c r="H808" s="102">
        <v>1430</v>
      </c>
      <c r="I808" s="102">
        <v>1284</v>
      </c>
      <c r="J808" s="102">
        <v>1392</v>
      </c>
      <c r="K808" s="102">
        <v>2080</v>
      </c>
      <c r="L808" s="102">
        <v>2210</v>
      </c>
      <c r="M808" s="102">
        <v>2546</v>
      </c>
      <c r="N808" s="110">
        <v>1419</v>
      </c>
      <c r="O808" s="110">
        <v>1663</v>
      </c>
    </row>
    <row r="809" spans="2:15" ht="13.5" thickBot="1">
      <c r="B809" s="77"/>
      <c r="C809" s="48"/>
      <c r="D809" s="104" t="s">
        <v>80</v>
      </c>
      <c r="E809" s="105">
        <f>$C805*E807+$C806</f>
        <v>1796.6207792207792</v>
      </c>
      <c r="F809" s="105">
        <f aca="true" t="shared" si="121" ref="F809:O809">$C805*F807+$C806</f>
        <v>1799.6545454545453</v>
      </c>
      <c r="G809" s="105">
        <f t="shared" si="121"/>
        <v>1802.6883116883116</v>
      </c>
      <c r="H809" s="105">
        <f t="shared" si="121"/>
        <v>1805.722077922078</v>
      </c>
      <c r="I809" s="105">
        <f t="shared" si="121"/>
        <v>1808.7558441558442</v>
      </c>
      <c r="J809" s="105">
        <f t="shared" si="121"/>
        <v>1811.7896103896103</v>
      </c>
      <c r="K809" s="105">
        <f t="shared" si="121"/>
        <v>1814.8233766233766</v>
      </c>
      <c r="L809" s="105">
        <f t="shared" si="121"/>
        <v>1817.857142857143</v>
      </c>
      <c r="M809" s="105">
        <f t="shared" si="121"/>
        <v>1820.8909090909092</v>
      </c>
      <c r="N809" s="105">
        <f t="shared" si="121"/>
        <v>1823.9246753246753</v>
      </c>
      <c r="O809" s="105">
        <f t="shared" si="121"/>
        <v>1826.9584415584416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2008-12-02T22:52:03Z</dcterms:created>
  <dcterms:modified xsi:type="dcterms:W3CDTF">2013-01-22T10:38:56Z</dcterms:modified>
  <cp:category/>
  <cp:version/>
  <cp:contentType/>
  <cp:contentStatus/>
</cp:coreProperties>
</file>